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unfao-my.sharepoint.com/personal/mohamed_bashir_fao_org/Documents/Desktop/FSNAU/Data/Primary/Market/CPI/2026/Jan/CMB in USD/"/>
    </mc:Choice>
  </mc:AlternateContent>
  <xr:revisionPtr revIDLastSave="1750" documentId="13_ncr:1_{24D5BF18-7A43-4883-BC93-BE49E87E8F40}" xr6:coauthVersionLast="47" xr6:coauthVersionMax="47" xr10:uidLastSave="{F9F60882-E90D-4271-9B5D-DB7F7A55EC37}"/>
  <bookViews>
    <workbookView xWindow="57480" yWindow="-120" windowWidth="29040" windowHeight="15720" tabRatio="839" activeTab="4" xr2:uid="{00000000-000D-0000-FFFF-FFFF00000000}"/>
  </bookViews>
  <sheets>
    <sheet name="Notes" sheetId="6" r:id="rId1"/>
    <sheet name="Essential Items CMB_Regions" sheetId="3" r:id="rId2"/>
    <sheet name="Food Items CMB_Regions " sheetId="2" r:id="rId3"/>
    <sheet name="Non Food Items CMB_Regions" sheetId="1" r:id="rId4"/>
    <sheet name="Total Basket CMB_Regions " sheetId="4" r:id="rId5"/>
    <sheet name="Exch rates" sheetId="7" r:id="rId6"/>
    <sheet name="Exch-Data" sheetId="8" r:id="rId7"/>
  </sheets>
  <definedNames>
    <definedName name="_xlnm._FilterDatabase" localSheetId="3" hidden="1">'Non Food Items CMB_Regions'!$A$1:$LE$20</definedName>
    <definedName name="_xlnm._FilterDatabase" localSheetId="4" hidden="1">'Total Basket CMB_Regions '!$A$2:$HA$20</definedName>
    <definedName name="Exch_month10">'Exch-Data'!$A$1:$EM$1</definedName>
    <definedName name="Exch_month11">'Exch-Data'!$A$1:$EO$1</definedName>
    <definedName name="Exch_month12">'Exch-Data'!$A$1:$EP$1</definedName>
    <definedName name="Exch_month13">'Exch-Data'!$A$1:$EQ$1</definedName>
    <definedName name="Exch_month14">'Exch-Data'!$A$1:$ER$1</definedName>
    <definedName name="Exch_month15">'Exch-Data'!$A$1:$ES$1</definedName>
    <definedName name="Exch_month16">'Exch-Data'!$A$1:$ET$1</definedName>
    <definedName name="Exch_month17">'Exch-Data'!$A$1:$EU$1</definedName>
    <definedName name="Exch_month18">'Exch-Data'!$A$1:$EV$1</definedName>
    <definedName name="Exch_month19">'Exch-Data'!$A$1:$EW$1</definedName>
    <definedName name="Exch_month20">'Exch-Data'!$A$1:$EX$1</definedName>
    <definedName name="Exch_month21">'Exch-Data'!$A$1:$EY$1</definedName>
    <definedName name="Exch_month22">'Exch-Data'!$A$1:$EZ$1</definedName>
    <definedName name="Exch_month23">'Exch-Data'!$A$1:$EZ$1</definedName>
    <definedName name="Exch_month24">'Exch-Data'!$A$1:$FA$1</definedName>
    <definedName name="Exch_month25">'Exch-Data'!$A$1:$FB$1</definedName>
    <definedName name="Exch_month6">'Exch-Data'!$A$1:$EJ$1</definedName>
    <definedName name="Exch_month7">'Exch-Data'!$A$1:$EK$1</definedName>
    <definedName name="Exch_month8">'Exch-Data'!$A$2:$EL$19</definedName>
    <definedName name="Exch_month9">'Exch-Data'!$A$1:$EL$1</definedName>
    <definedName name="Exch_months">'Exch-Data'!$A$1:$EF$1</definedName>
    <definedName name="Exch_months1">'Exch rates'!$A$1:$EF$1</definedName>
    <definedName name="Exch_months3">'Exch-Data'!$A$1:$EG$1</definedName>
    <definedName name="Exch_months4">'Exch-Data'!$A$1:$EH$1</definedName>
    <definedName name="Exch_months5">'Exch-Data'!$A$1:$EI$1</definedName>
    <definedName name="Exch_rate">'Exch rates'!$A$1:$EF$19</definedName>
    <definedName name="Exch_regions">'Exch-Data'!$A$1:$A$19</definedName>
    <definedName name="Exch_regions1">'Exch rates'!$A$1:$A$19</definedName>
    <definedName name="Exchange_month11">'Exch-Data'!$A$1:$EN$1</definedName>
    <definedName name="Exchange_rate_data">'Exch-Data'!$A$1:$EF$19</definedName>
    <definedName name="Exchange_rate_data1">'Exch-Data'!$A$1:$EG$19</definedName>
    <definedName name="Exchange_rate_data2">'Exch-Data'!$A$1:$EH$19</definedName>
    <definedName name="Exchange_rate_data3">'Exch-Data'!$A$1:$EI$19</definedName>
    <definedName name="Exchange_rate10">'Exch-Data'!$A$1:$EP$19</definedName>
    <definedName name="Exchange_rate11">'Exch-Data'!$A$1:$EQ$19</definedName>
    <definedName name="Exchange_rate12">'Exch-Data'!$A$1:$ER$19</definedName>
    <definedName name="Exchange_rate13">'Exch-Data'!$A$1:$ES$19</definedName>
    <definedName name="Exchange_rate14">'Exch-Data'!$A$1:$ET$19</definedName>
    <definedName name="Exchange_rate15">'Exch-Data'!$A$1:$EU$19</definedName>
    <definedName name="Exchange_rate16">'Exch-Data'!$A$1:$EV$19</definedName>
    <definedName name="Exchange_rate17">'Exch-Data'!$A$1:$EW$19</definedName>
    <definedName name="Exchange_rate18">'Exch-Data'!$A$1:$EX$19</definedName>
    <definedName name="Exchange_rate19">'Exch-Data'!$A$1:$EY$19</definedName>
    <definedName name="Exchange_rate20">'Exch-Data'!$A$1:$EZ$19</definedName>
    <definedName name="Exchange_rate21">'Exch-Data'!$A$1:$EZ$19</definedName>
    <definedName name="Exchange_rate22">'Exch-Data'!$A$1:$FA$19</definedName>
    <definedName name="Exchange_rate23">'Exch-Data'!$A$1:$FB$19</definedName>
    <definedName name="Exchange_rate4">'Exch-Data'!$A$1:$EJ$19</definedName>
    <definedName name="Exchange_rate5">'Exch-Data'!$A$1:$EK$19</definedName>
    <definedName name="Exchange_rate6">'Exch-Data'!$A$1:$EL$19</definedName>
    <definedName name="Exchange_rate7">'Exch-Data'!$A$1:$EM$19</definedName>
    <definedName name="Exchange_rate8">'Exch-Data'!$A$1:$EN$19</definedName>
    <definedName name="Exchange_rate9">'Exch-Data'!$A$1:$EO$19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E20" i="4" l="1"/>
  <c r="LD20" i="4"/>
  <c r="LE19" i="4"/>
  <c r="LD19" i="4"/>
  <c r="LE18" i="4"/>
  <c r="LD18" i="4"/>
  <c r="LE17" i="4"/>
  <c r="LD17" i="4"/>
  <c r="LE16" i="4"/>
  <c r="LD16" i="4"/>
  <c r="LE15" i="4"/>
  <c r="LD15" i="4"/>
  <c r="LE14" i="4"/>
  <c r="LD14" i="4"/>
  <c r="LE13" i="4"/>
  <c r="LD13" i="4"/>
  <c r="LE12" i="4"/>
  <c r="LD12" i="4"/>
  <c r="LE11" i="4"/>
  <c r="LD11" i="4"/>
  <c r="LE10" i="4"/>
  <c r="LD10" i="4"/>
  <c r="LE9" i="4"/>
  <c r="LD9" i="4"/>
  <c r="LE8" i="4"/>
  <c r="LD8" i="4"/>
  <c r="LE7" i="4"/>
  <c r="LD7" i="4"/>
  <c r="LE6" i="4"/>
  <c r="LD6" i="4"/>
  <c r="LE5" i="4"/>
  <c r="LD5" i="4"/>
  <c r="LE4" i="4"/>
  <c r="LD4" i="4"/>
  <c r="LE3" i="4"/>
  <c r="LD3" i="4"/>
  <c r="LE20" i="1"/>
  <c r="LD20" i="1"/>
  <c r="LE19" i="1"/>
  <c r="LD19" i="1"/>
  <c r="LE18" i="1"/>
  <c r="LD18" i="1"/>
  <c r="LE17" i="1"/>
  <c r="LD17" i="1"/>
  <c r="LE16" i="1"/>
  <c r="LD16" i="1"/>
  <c r="LE15" i="1"/>
  <c r="LD15" i="1"/>
  <c r="LE14" i="1"/>
  <c r="LD14" i="1"/>
  <c r="LE13" i="1"/>
  <c r="LD13" i="1"/>
  <c r="LE12" i="1"/>
  <c r="LD12" i="1"/>
  <c r="LE11" i="1"/>
  <c r="LD11" i="1"/>
  <c r="LE10" i="1"/>
  <c r="LD10" i="1"/>
  <c r="LE9" i="1"/>
  <c r="LD9" i="1"/>
  <c r="LE8" i="1"/>
  <c r="LD8" i="1"/>
  <c r="LE7" i="1"/>
  <c r="LD7" i="1"/>
  <c r="LE6" i="1"/>
  <c r="LD6" i="1"/>
  <c r="LE5" i="1"/>
  <c r="LD5" i="1"/>
  <c r="LE4" i="1"/>
  <c r="LD4" i="1"/>
  <c r="LE3" i="1"/>
  <c r="LD3" i="1"/>
  <c r="LE20" i="2"/>
  <c r="LD20" i="2"/>
  <c r="LE19" i="2"/>
  <c r="LD19" i="2"/>
  <c r="LE18" i="2"/>
  <c r="LD18" i="2"/>
  <c r="LE17" i="2"/>
  <c r="LD17" i="2"/>
  <c r="LE16" i="2"/>
  <c r="LD16" i="2"/>
  <c r="LE15" i="2"/>
  <c r="LD15" i="2"/>
  <c r="LE14" i="2"/>
  <c r="LD14" i="2"/>
  <c r="LE13" i="2"/>
  <c r="LD13" i="2"/>
  <c r="LE12" i="2"/>
  <c r="LD12" i="2"/>
  <c r="LE11" i="2"/>
  <c r="LD11" i="2"/>
  <c r="LE10" i="2"/>
  <c r="LD10" i="2"/>
  <c r="LE9" i="2"/>
  <c r="LD9" i="2"/>
  <c r="LE8" i="2"/>
  <c r="LD8" i="2"/>
  <c r="LE7" i="2"/>
  <c r="LD7" i="2"/>
  <c r="LE6" i="2"/>
  <c r="LD6" i="2"/>
  <c r="LE5" i="2"/>
  <c r="LD5" i="2"/>
  <c r="LE4" i="2"/>
  <c r="LD4" i="2"/>
  <c r="LE3" i="2"/>
  <c r="LD3" i="2"/>
  <c r="LE4" i="3"/>
  <c r="LE5" i="3"/>
  <c r="LE6" i="3"/>
  <c r="LE7" i="3"/>
  <c r="LE8" i="3"/>
  <c r="LE9" i="3"/>
  <c r="LE10" i="3"/>
  <c r="LE11" i="3"/>
  <c r="LE12" i="3"/>
  <c r="LE13" i="3"/>
  <c r="LE14" i="3"/>
  <c r="LE15" i="3"/>
  <c r="LE16" i="3"/>
  <c r="LE17" i="3"/>
  <c r="LE18" i="3"/>
  <c r="LE19" i="3"/>
  <c r="LE20" i="3"/>
  <c r="LE3" i="3"/>
  <c r="LD4" i="3"/>
  <c r="LD5" i="3"/>
  <c r="LD6" i="3"/>
  <c r="LD7" i="3"/>
  <c r="LD8" i="3"/>
  <c r="LD9" i="3"/>
  <c r="LD10" i="3"/>
  <c r="LD11" i="3"/>
  <c r="LD12" i="3"/>
  <c r="LD13" i="3"/>
  <c r="LD14" i="3"/>
  <c r="LD15" i="3"/>
  <c r="LD16" i="3"/>
  <c r="LD17" i="3"/>
  <c r="LD18" i="3"/>
  <c r="LD19" i="3"/>
  <c r="LD20" i="3"/>
  <c r="LD3" i="3"/>
  <c r="LC4" i="3"/>
  <c r="LC5" i="3"/>
  <c r="LC6" i="3"/>
  <c r="LC7" i="3"/>
  <c r="LC8" i="3"/>
  <c r="LC9" i="3"/>
  <c r="LC10" i="3"/>
  <c r="LC11" i="3"/>
  <c r="LC12" i="3"/>
  <c r="LC13" i="3"/>
  <c r="LC14" i="3"/>
  <c r="LC15" i="3"/>
  <c r="LC16" i="3"/>
  <c r="LC17" i="3"/>
  <c r="LC18" i="3"/>
  <c r="LC19" i="3"/>
  <c r="LC20" i="3"/>
  <c r="LC3" i="3"/>
  <c r="LA3" i="3"/>
  <c r="LC4" i="2"/>
  <c r="LC5" i="2"/>
  <c r="LC6" i="2"/>
  <c r="LC7" i="2"/>
  <c r="LC8" i="2"/>
  <c r="LC9" i="2"/>
  <c r="LC10" i="2"/>
  <c r="LC11" i="2"/>
  <c r="LC12" i="2"/>
  <c r="LC13" i="2"/>
  <c r="LC14" i="2"/>
  <c r="LC15" i="2"/>
  <c r="LC16" i="2"/>
  <c r="LC17" i="2"/>
  <c r="LC18" i="2"/>
  <c r="LC19" i="2"/>
  <c r="LC20" i="2"/>
  <c r="LC3" i="2"/>
  <c r="LC3" i="1"/>
  <c r="LA3" i="2"/>
  <c r="LC4" i="1"/>
  <c r="LC5" i="1"/>
  <c r="LC6" i="1"/>
  <c r="LC7" i="1"/>
  <c r="LC8" i="1"/>
  <c r="LC9" i="1"/>
  <c r="LC10" i="1"/>
  <c r="LC11" i="1"/>
  <c r="LC12" i="1"/>
  <c r="LC13" i="1"/>
  <c r="LC14" i="1"/>
  <c r="LC15" i="1"/>
  <c r="LC16" i="1"/>
  <c r="LC17" i="1"/>
  <c r="LC18" i="1"/>
  <c r="LC19" i="1"/>
  <c r="LC20" i="1"/>
  <c r="LA3" i="1"/>
  <c r="LC4" i="4"/>
  <c r="LC5" i="4"/>
  <c r="LC6" i="4"/>
  <c r="LC7" i="4"/>
  <c r="LC8" i="4"/>
  <c r="LC9" i="4"/>
  <c r="LC10" i="4"/>
  <c r="LC11" i="4"/>
  <c r="LC12" i="4"/>
  <c r="LC13" i="4"/>
  <c r="LC14" i="4"/>
  <c r="LC15" i="4"/>
  <c r="LC16" i="4"/>
  <c r="LC17" i="4"/>
  <c r="LC18" i="4"/>
  <c r="LC19" i="4"/>
  <c r="LC20" i="4"/>
  <c r="LC3" i="4"/>
  <c r="LA3" i="4"/>
  <c r="FB6" i="7"/>
  <c r="FB7" i="7"/>
  <c r="FB8" i="7"/>
  <c r="FB9" i="7"/>
  <c r="FB10" i="7"/>
  <c r="FB11" i="7"/>
  <c r="FB12" i="7"/>
  <c r="FB13" i="7"/>
  <c r="FB14" i="7"/>
  <c r="FB15" i="7"/>
  <c r="FB16" i="7"/>
  <c r="FB17" i="7"/>
  <c r="FB18" i="7"/>
  <c r="FB19" i="7"/>
  <c r="FB5" i="7"/>
  <c r="FA5" i="7"/>
  <c r="FA19" i="7" l="1"/>
  <c r="EZ19" i="7"/>
  <c r="LA4" i="4" l="1"/>
  <c r="LA5" i="4"/>
  <c r="LA6" i="4"/>
  <c r="LA7" i="4"/>
  <c r="LA8" i="4"/>
  <c r="LA9" i="4"/>
  <c r="LA10" i="4"/>
  <c r="LA11" i="4"/>
  <c r="LA12" i="4"/>
  <c r="LA13" i="4"/>
  <c r="LA14" i="4"/>
  <c r="LA15" i="4"/>
  <c r="LA16" i="4"/>
  <c r="LA17" i="4"/>
  <c r="LA18" i="4"/>
  <c r="LA19" i="4"/>
  <c r="LA20" i="4"/>
  <c r="KY3" i="4"/>
  <c r="LA4" i="1"/>
  <c r="LA5" i="1"/>
  <c r="LA6" i="1"/>
  <c r="LA7" i="1"/>
  <c r="LA8" i="1"/>
  <c r="LA9" i="1"/>
  <c r="LA10" i="1"/>
  <c r="LA11" i="1"/>
  <c r="LA12" i="1"/>
  <c r="LA13" i="1"/>
  <c r="LA14" i="1"/>
  <c r="LA15" i="1"/>
  <c r="LA16" i="1"/>
  <c r="LA17" i="1"/>
  <c r="LA18" i="1"/>
  <c r="LA19" i="1"/>
  <c r="LA20" i="1"/>
  <c r="KY3" i="1"/>
  <c r="LA4" i="2"/>
  <c r="LA5" i="2"/>
  <c r="LA6" i="2"/>
  <c r="LA7" i="2"/>
  <c r="LA8" i="2"/>
  <c r="LA9" i="2"/>
  <c r="LA10" i="2"/>
  <c r="LA11" i="2"/>
  <c r="LA12" i="2"/>
  <c r="LA13" i="2"/>
  <c r="LA14" i="2"/>
  <c r="LA15" i="2"/>
  <c r="LA16" i="2"/>
  <c r="LA17" i="2"/>
  <c r="LA18" i="2"/>
  <c r="LA19" i="2"/>
  <c r="LA20" i="2"/>
  <c r="KY3" i="2"/>
  <c r="LA4" i="3"/>
  <c r="LA5" i="3"/>
  <c r="LA6" i="3"/>
  <c r="LA7" i="3"/>
  <c r="LA8" i="3"/>
  <c r="LA9" i="3"/>
  <c r="LA10" i="3"/>
  <c r="LA11" i="3"/>
  <c r="LA12" i="3"/>
  <c r="LA13" i="3"/>
  <c r="LA14" i="3"/>
  <c r="LA15" i="3"/>
  <c r="LA16" i="3"/>
  <c r="LA17" i="3"/>
  <c r="LA18" i="3"/>
  <c r="LA19" i="3"/>
  <c r="LA20" i="3"/>
  <c r="KY3" i="3"/>
  <c r="KY9" i="3"/>
  <c r="FA3" i="7" l="1"/>
  <c r="FA4" i="7"/>
  <c r="FA6" i="7"/>
  <c r="FA7" i="7"/>
  <c r="FA8" i="7"/>
  <c r="FA9" i="7"/>
  <c r="FA10" i="7"/>
  <c r="FA11" i="7"/>
  <c r="FA12" i="7"/>
  <c r="FA13" i="7"/>
  <c r="FA14" i="7"/>
  <c r="FA15" i="7"/>
  <c r="FA16" i="7"/>
  <c r="FA17" i="7"/>
  <c r="FA18" i="7"/>
  <c r="FA2" i="7"/>
  <c r="EZ2" i="7"/>
  <c r="EZ3" i="7"/>
  <c r="EZ4" i="7"/>
  <c r="EZ5" i="7"/>
  <c r="EZ6" i="7"/>
  <c r="EZ7" i="7"/>
  <c r="EZ8" i="7"/>
  <c r="EZ9" i="7"/>
  <c r="EZ10" i="7"/>
  <c r="EZ11" i="7"/>
  <c r="EZ12" i="7"/>
  <c r="EZ13" i="7"/>
  <c r="EZ14" i="7"/>
  <c r="EZ15" i="7"/>
  <c r="EZ16" i="7"/>
  <c r="EZ17" i="7"/>
  <c r="EZ18" i="7"/>
  <c r="KY4" i="2" l="1"/>
  <c r="KY5" i="2"/>
  <c r="KY6" i="2"/>
  <c r="KY7" i="2"/>
  <c r="KY8" i="2"/>
  <c r="KY9" i="2"/>
  <c r="KY10" i="2"/>
  <c r="KY11" i="2"/>
  <c r="KY12" i="2"/>
  <c r="KY13" i="2"/>
  <c r="KY14" i="2"/>
  <c r="KY15" i="2"/>
  <c r="KY16" i="2"/>
  <c r="KY17" i="2"/>
  <c r="KY18" i="2"/>
  <c r="KY19" i="2"/>
  <c r="KY20" i="2"/>
  <c r="KW4" i="2"/>
  <c r="KY4" i="3"/>
  <c r="KY5" i="3"/>
  <c r="KY6" i="3"/>
  <c r="KY7" i="3"/>
  <c r="KY8" i="3"/>
  <c r="KY10" i="3"/>
  <c r="KY11" i="3"/>
  <c r="KY12" i="3"/>
  <c r="KY13" i="3"/>
  <c r="KY14" i="3"/>
  <c r="KY15" i="3"/>
  <c r="KY16" i="3"/>
  <c r="KY17" i="3"/>
  <c r="KY18" i="3"/>
  <c r="KY19" i="3"/>
  <c r="KY20" i="3"/>
  <c r="KW3" i="3"/>
  <c r="KY4" i="1"/>
  <c r="KY5" i="1"/>
  <c r="KY6" i="1"/>
  <c r="KY7" i="1"/>
  <c r="KY8" i="1"/>
  <c r="KY9" i="1"/>
  <c r="KY10" i="1"/>
  <c r="KY11" i="1"/>
  <c r="KY12" i="1"/>
  <c r="KY13" i="1"/>
  <c r="KY14" i="1"/>
  <c r="KY15" i="1"/>
  <c r="KY16" i="1"/>
  <c r="KY17" i="1"/>
  <c r="KY18" i="1"/>
  <c r="KY19" i="1"/>
  <c r="KY20" i="1"/>
  <c r="KW3" i="1"/>
  <c r="KY4" i="4"/>
  <c r="KY5" i="4"/>
  <c r="KY6" i="4"/>
  <c r="KY7" i="4"/>
  <c r="KY8" i="4"/>
  <c r="KY9" i="4"/>
  <c r="KY10" i="4"/>
  <c r="KY11" i="4"/>
  <c r="KY12" i="4"/>
  <c r="KY13" i="4"/>
  <c r="KY14" i="4"/>
  <c r="KY15" i="4"/>
  <c r="KY16" i="4"/>
  <c r="KY17" i="4"/>
  <c r="KY18" i="4"/>
  <c r="KY19" i="4"/>
  <c r="KY20" i="4"/>
  <c r="KW3" i="4"/>
  <c r="EY2" i="7"/>
  <c r="KW4" i="1" l="1"/>
  <c r="KW5" i="1"/>
  <c r="KW6" i="1"/>
  <c r="KW7" i="1"/>
  <c r="KW8" i="1"/>
  <c r="KW9" i="1"/>
  <c r="KW10" i="1"/>
  <c r="KW11" i="1"/>
  <c r="KW12" i="1"/>
  <c r="KW13" i="1"/>
  <c r="KW14" i="1"/>
  <c r="KW15" i="1"/>
  <c r="KW16" i="1"/>
  <c r="KW17" i="1"/>
  <c r="KW18" i="1"/>
  <c r="KW19" i="1"/>
  <c r="KW20" i="1"/>
  <c r="KU3" i="1"/>
  <c r="KW5" i="2"/>
  <c r="KW6" i="2"/>
  <c r="KW7" i="2"/>
  <c r="KW8" i="2"/>
  <c r="KW9" i="2"/>
  <c r="KW10" i="2"/>
  <c r="KW11" i="2"/>
  <c r="KW12" i="2"/>
  <c r="KW13" i="2"/>
  <c r="KW14" i="2"/>
  <c r="KW15" i="2"/>
  <c r="KW16" i="2"/>
  <c r="KW17" i="2"/>
  <c r="KW18" i="2"/>
  <c r="KW19" i="2"/>
  <c r="KW20" i="2"/>
  <c r="KW3" i="2"/>
  <c r="KU3" i="2"/>
  <c r="KW4" i="3"/>
  <c r="KW5" i="3"/>
  <c r="KW6" i="3"/>
  <c r="KW7" i="3"/>
  <c r="KW8" i="3"/>
  <c r="KW9" i="3"/>
  <c r="KW10" i="3"/>
  <c r="KW11" i="3"/>
  <c r="KW12" i="3"/>
  <c r="KW13" i="3"/>
  <c r="KW14" i="3"/>
  <c r="KW15" i="3"/>
  <c r="KW16" i="3"/>
  <c r="KW17" i="3"/>
  <c r="KW18" i="3"/>
  <c r="KW19" i="3"/>
  <c r="KW20" i="3"/>
  <c r="KU3" i="3"/>
  <c r="KW4" i="4"/>
  <c r="KW5" i="4"/>
  <c r="KW6" i="4"/>
  <c r="KW7" i="4"/>
  <c r="KW8" i="4"/>
  <c r="KW9" i="4"/>
  <c r="KW10" i="4"/>
  <c r="KW11" i="4"/>
  <c r="KW12" i="4"/>
  <c r="KW13" i="4"/>
  <c r="KW14" i="4"/>
  <c r="KW15" i="4"/>
  <c r="KW16" i="4"/>
  <c r="KW17" i="4"/>
  <c r="KW18" i="4"/>
  <c r="KW19" i="4"/>
  <c r="KW20" i="4"/>
  <c r="KU3" i="4"/>
  <c r="EY3" i="7" l="1"/>
  <c r="EY4" i="7"/>
  <c r="EY5" i="7"/>
  <c r="EY6" i="7"/>
  <c r="EY7" i="7"/>
  <c r="EY8" i="7"/>
  <c r="EY9" i="7"/>
  <c r="EY10" i="7"/>
  <c r="EY11" i="7"/>
  <c r="EY12" i="7"/>
  <c r="EY13" i="7"/>
  <c r="EY14" i="7"/>
  <c r="EY15" i="7"/>
  <c r="EY16" i="7"/>
  <c r="EY17" i="7"/>
  <c r="EY18" i="7"/>
  <c r="EY19" i="7"/>
  <c r="EX2" i="7"/>
  <c r="KU4" i="3" l="1"/>
  <c r="KU5" i="3"/>
  <c r="KU6" i="3"/>
  <c r="KU7" i="3"/>
  <c r="KU8" i="3"/>
  <c r="KU9" i="3"/>
  <c r="KU10" i="3"/>
  <c r="KU11" i="3"/>
  <c r="KU12" i="3"/>
  <c r="KU13" i="3"/>
  <c r="KU14" i="3"/>
  <c r="KU15" i="3"/>
  <c r="KU16" i="3"/>
  <c r="KU17" i="3"/>
  <c r="KU18" i="3"/>
  <c r="KU19" i="3"/>
  <c r="KU20" i="3"/>
  <c r="KS3" i="3"/>
  <c r="KU4" i="2"/>
  <c r="KU5" i="2"/>
  <c r="KU6" i="2"/>
  <c r="KU7" i="2"/>
  <c r="KU8" i="2"/>
  <c r="KU9" i="2"/>
  <c r="KU10" i="2"/>
  <c r="KU11" i="2"/>
  <c r="KU12" i="2"/>
  <c r="KU13" i="2"/>
  <c r="KU14" i="2"/>
  <c r="KU15" i="2"/>
  <c r="KU16" i="2"/>
  <c r="KU17" i="2"/>
  <c r="KU18" i="2"/>
  <c r="KU19" i="2"/>
  <c r="KU20" i="2"/>
  <c r="KS3" i="2"/>
  <c r="KU4" i="1"/>
  <c r="KU5" i="1"/>
  <c r="KU6" i="1"/>
  <c r="KU7" i="1"/>
  <c r="KU8" i="1"/>
  <c r="KU9" i="1"/>
  <c r="KU10" i="1"/>
  <c r="KU11" i="1"/>
  <c r="KU12" i="1"/>
  <c r="KU13" i="1"/>
  <c r="KU14" i="1"/>
  <c r="KU15" i="1"/>
  <c r="KU16" i="1"/>
  <c r="KU17" i="1"/>
  <c r="KU18" i="1"/>
  <c r="KU19" i="1"/>
  <c r="KU20" i="1"/>
  <c r="KS3" i="1"/>
  <c r="KU4" i="4"/>
  <c r="KU5" i="4"/>
  <c r="KU6" i="4"/>
  <c r="KU7" i="4"/>
  <c r="KU8" i="4"/>
  <c r="KU9" i="4"/>
  <c r="KU10" i="4"/>
  <c r="KU11" i="4"/>
  <c r="KU12" i="4"/>
  <c r="KU13" i="4"/>
  <c r="KU14" i="4"/>
  <c r="KU15" i="4"/>
  <c r="KU16" i="4"/>
  <c r="KU17" i="4"/>
  <c r="KU18" i="4"/>
  <c r="KU19" i="4"/>
  <c r="KU20" i="4"/>
  <c r="KS3" i="4"/>
  <c r="EX3" i="7"/>
  <c r="EX4" i="7"/>
  <c r="EX5" i="7"/>
  <c r="EX6" i="7"/>
  <c r="EX7" i="7"/>
  <c r="EX8" i="7"/>
  <c r="EX9" i="7"/>
  <c r="EX10" i="7"/>
  <c r="EX11" i="7"/>
  <c r="EX12" i="7"/>
  <c r="EX13" i="7"/>
  <c r="EX14" i="7"/>
  <c r="EX15" i="7"/>
  <c r="EX16" i="7"/>
  <c r="EX17" i="7"/>
  <c r="EX18" i="7"/>
  <c r="EX19" i="7"/>
  <c r="EW2" i="7"/>
  <c r="KS4" i="4"/>
  <c r="KS5" i="4"/>
  <c r="KS6" i="4"/>
  <c r="KS7" i="4"/>
  <c r="KS8" i="4"/>
  <c r="KS9" i="4"/>
  <c r="KS10" i="4"/>
  <c r="KS11" i="4"/>
  <c r="KS12" i="4"/>
  <c r="KS13" i="4"/>
  <c r="KS14" i="4"/>
  <c r="KS15" i="4"/>
  <c r="KS16" i="4"/>
  <c r="KS17" i="4"/>
  <c r="KS18" i="4"/>
  <c r="KS19" i="4"/>
  <c r="KS20" i="4"/>
  <c r="KQ3" i="4"/>
  <c r="KS4" i="1"/>
  <c r="KS5" i="1"/>
  <c r="KS6" i="1"/>
  <c r="KS7" i="1"/>
  <c r="KS8" i="1"/>
  <c r="KS9" i="1"/>
  <c r="KS10" i="1"/>
  <c r="KS11" i="1"/>
  <c r="KS12" i="1"/>
  <c r="KS13" i="1"/>
  <c r="KS14" i="1"/>
  <c r="KS15" i="1"/>
  <c r="KS16" i="1"/>
  <c r="KS17" i="1"/>
  <c r="KS18" i="1"/>
  <c r="KS19" i="1"/>
  <c r="KS20" i="1"/>
  <c r="KQ3" i="1"/>
  <c r="KS4" i="2"/>
  <c r="KS5" i="2"/>
  <c r="KS6" i="2"/>
  <c r="KS7" i="2"/>
  <c r="KS8" i="2"/>
  <c r="KS9" i="2"/>
  <c r="KS10" i="2"/>
  <c r="KS11" i="2"/>
  <c r="KS12" i="2"/>
  <c r="KS13" i="2"/>
  <c r="KS14" i="2"/>
  <c r="KS15" i="2"/>
  <c r="KS16" i="2"/>
  <c r="KS17" i="2"/>
  <c r="KS18" i="2"/>
  <c r="KS19" i="2"/>
  <c r="KS20" i="2"/>
  <c r="KQ3" i="2"/>
  <c r="KS4" i="3"/>
  <c r="KS5" i="3"/>
  <c r="KS6" i="3"/>
  <c r="KS7" i="3"/>
  <c r="KS8" i="3"/>
  <c r="KS9" i="3"/>
  <c r="KS10" i="3"/>
  <c r="KS11" i="3"/>
  <c r="KS12" i="3"/>
  <c r="KS13" i="3"/>
  <c r="KS14" i="3"/>
  <c r="KS15" i="3"/>
  <c r="KS16" i="3"/>
  <c r="KS17" i="3"/>
  <c r="KS18" i="3"/>
  <c r="KS19" i="3"/>
  <c r="KS20" i="3"/>
  <c r="KQ3" i="3"/>
  <c r="KQ4" i="3"/>
  <c r="KQ5" i="3"/>
  <c r="EW3" i="7" l="1"/>
  <c r="EW4" i="7"/>
  <c r="EW5" i="7"/>
  <c r="EW6" i="7"/>
  <c r="EW7" i="7"/>
  <c r="EW8" i="7"/>
  <c r="EW9" i="7"/>
  <c r="EW10" i="7"/>
  <c r="EW11" i="7"/>
  <c r="EW12" i="7"/>
  <c r="EW13" i="7"/>
  <c r="EW14" i="7"/>
  <c r="EW15" i="7"/>
  <c r="EW16" i="7"/>
  <c r="EW17" i="7"/>
  <c r="EW18" i="7"/>
  <c r="EW19" i="7"/>
  <c r="EV2" i="7"/>
  <c r="KQ12" i="4" l="1"/>
  <c r="KQ4" i="4"/>
  <c r="KQ5" i="4"/>
  <c r="KQ6" i="4"/>
  <c r="KQ7" i="4"/>
  <c r="KQ8" i="4"/>
  <c r="KQ9" i="4"/>
  <c r="KQ10" i="4"/>
  <c r="KQ11" i="4"/>
  <c r="KQ13" i="4"/>
  <c r="KQ14" i="4"/>
  <c r="KQ15" i="4"/>
  <c r="KQ16" i="4"/>
  <c r="KQ17" i="4"/>
  <c r="KQ18" i="4"/>
  <c r="KQ19" i="4"/>
  <c r="KQ20" i="4"/>
  <c r="KO3" i="4"/>
  <c r="KQ4" i="1"/>
  <c r="KQ5" i="1"/>
  <c r="KQ6" i="1"/>
  <c r="KQ7" i="1"/>
  <c r="KQ8" i="1"/>
  <c r="KQ10" i="1"/>
  <c r="KQ11" i="1"/>
  <c r="KQ12" i="1"/>
  <c r="KQ13" i="1"/>
  <c r="KQ14" i="1"/>
  <c r="KQ15" i="1"/>
  <c r="KQ16" i="1"/>
  <c r="KQ17" i="1"/>
  <c r="KQ18" i="1"/>
  <c r="KQ19" i="1"/>
  <c r="KQ20" i="1"/>
  <c r="KQ9" i="1"/>
  <c r="KO9" i="1"/>
  <c r="KQ4" i="2"/>
  <c r="KQ5" i="2"/>
  <c r="KQ6" i="2"/>
  <c r="KQ7" i="2"/>
  <c r="KQ8" i="2"/>
  <c r="KQ9" i="2"/>
  <c r="KQ10" i="2"/>
  <c r="KQ11" i="2"/>
  <c r="KQ12" i="2"/>
  <c r="KQ13" i="2"/>
  <c r="KQ14" i="2"/>
  <c r="KQ15" i="2"/>
  <c r="KQ16" i="2"/>
  <c r="KQ17" i="2"/>
  <c r="KQ18" i="2"/>
  <c r="KQ19" i="2"/>
  <c r="KQ20" i="2"/>
  <c r="KO3" i="2"/>
  <c r="KQ7" i="3"/>
  <c r="KQ8" i="3"/>
  <c r="KQ9" i="3"/>
  <c r="KQ10" i="3"/>
  <c r="KQ11" i="3"/>
  <c r="KQ12" i="3"/>
  <c r="KQ13" i="3"/>
  <c r="KQ14" i="3"/>
  <c r="KQ15" i="3"/>
  <c r="KQ16" i="3"/>
  <c r="KQ17" i="3"/>
  <c r="KQ18" i="3"/>
  <c r="KQ19" i="3"/>
  <c r="KQ20" i="3"/>
  <c r="KQ6" i="3"/>
  <c r="KO6" i="3"/>
  <c r="EV3" i="7"/>
  <c r="EV4" i="7"/>
  <c r="EV5" i="7"/>
  <c r="EV6" i="7"/>
  <c r="EV7" i="7"/>
  <c r="EV8" i="7"/>
  <c r="EV9" i="7"/>
  <c r="EV10" i="7"/>
  <c r="EV11" i="7"/>
  <c r="EV12" i="7"/>
  <c r="EV13" i="7"/>
  <c r="EV14" i="7"/>
  <c r="EV15" i="7"/>
  <c r="EV16" i="7"/>
  <c r="EV17" i="7"/>
  <c r="EV18" i="7"/>
  <c r="EV19" i="7"/>
  <c r="EU3" i="7"/>
  <c r="EU4" i="7"/>
  <c r="EU5" i="7"/>
  <c r="EU6" i="7"/>
  <c r="EU7" i="7"/>
  <c r="EU8" i="7"/>
  <c r="EU9" i="7"/>
  <c r="EU10" i="7"/>
  <c r="EU11" i="7"/>
  <c r="EU12" i="7"/>
  <c r="EU13" i="7"/>
  <c r="EU14" i="7"/>
  <c r="EU15" i="7"/>
  <c r="EU16" i="7"/>
  <c r="EU17" i="7"/>
  <c r="EU18" i="7"/>
  <c r="EU19" i="7"/>
  <c r="EU2" i="7"/>
  <c r="ET2" i="7"/>
  <c r="KO4" i="4" l="1"/>
  <c r="KO5" i="4"/>
  <c r="KO6" i="4"/>
  <c r="KO7" i="4"/>
  <c r="KO8" i="4"/>
  <c r="KO9" i="4"/>
  <c r="KO10" i="4"/>
  <c r="KO11" i="4"/>
  <c r="KO12" i="4"/>
  <c r="KO13" i="4"/>
  <c r="KO14" i="4"/>
  <c r="KO15" i="4"/>
  <c r="KO16" i="4"/>
  <c r="KO17" i="4"/>
  <c r="KO18" i="4"/>
  <c r="KO19" i="4"/>
  <c r="KO20" i="4"/>
  <c r="KM3" i="4"/>
  <c r="KO4" i="1"/>
  <c r="KO5" i="1"/>
  <c r="KO6" i="1"/>
  <c r="KO7" i="1"/>
  <c r="KO8" i="1"/>
  <c r="KO10" i="1"/>
  <c r="KO11" i="1"/>
  <c r="KO12" i="1"/>
  <c r="KO13" i="1"/>
  <c r="KO14" i="1"/>
  <c r="KO15" i="1"/>
  <c r="KO16" i="1"/>
  <c r="KO17" i="1"/>
  <c r="KO18" i="1"/>
  <c r="KO19" i="1"/>
  <c r="KO20" i="1"/>
  <c r="KO3" i="1"/>
  <c r="KM3" i="1"/>
  <c r="KO4" i="2"/>
  <c r="KO5" i="2"/>
  <c r="KO6" i="2"/>
  <c r="KO7" i="2"/>
  <c r="KO8" i="2"/>
  <c r="KO9" i="2"/>
  <c r="KO10" i="2"/>
  <c r="KO11" i="2"/>
  <c r="KO12" i="2"/>
  <c r="KO13" i="2"/>
  <c r="KO14" i="2"/>
  <c r="KO15" i="2"/>
  <c r="KO16" i="2"/>
  <c r="KO17" i="2"/>
  <c r="KO18" i="2"/>
  <c r="KO19" i="2"/>
  <c r="KO20" i="2"/>
  <c r="KM3" i="2"/>
  <c r="KO4" i="3"/>
  <c r="KO5" i="3"/>
  <c r="KO7" i="3"/>
  <c r="KO8" i="3"/>
  <c r="KO9" i="3"/>
  <c r="KO10" i="3"/>
  <c r="KO11" i="3"/>
  <c r="KO12" i="3"/>
  <c r="KO13" i="3"/>
  <c r="KO14" i="3"/>
  <c r="KO15" i="3"/>
  <c r="KO16" i="3"/>
  <c r="KO17" i="3"/>
  <c r="KO18" i="3"/>
  <c r="KO19" i="3"/>
  <c r="KO20" i="3"/>
  <c r="KO3" i="3"/>
  <c r="KM3" i="3"/>
  <c r="KM4" i="4" l="1"/>
  <c r="KM5" i="4"/>
  <c r="KM6" i="4"/>
  <c r="KM7" i="4"/>
  <c r="KM8" i="4"/>
  <c r="KM9" i="4"/>
  <c r="KM10" i="4"/>
  <c r="KM11" i="4"/>
  <c r="KM12" i="4"/>
  <c r="KM13" i="4"/>
  <c r="KM14" i="4"/>
  <c r="KM15" i="4"/>
  <c r="KM16" i="4"/>
  <c r="KM17" i="4"/>
  <c r="KM18" i="4"/>
  <c r="KM19" i="4"/>
  <c r="KM20" i="4"/>
  <c r="KI3" i="4"/>
  <c r="KK3" i="4"/>
  <c r="KM4" i="1"/>
  <c r="KM5" i="1"/>
  <c r="KM6" i="1"/>
  <c r="KM7" i="1"/>
  <c r="KM8" i="1"/>
  <c r="KM9" i="1"/>
  <c r="KM10" i="1"/>
  <c r="KM11" i="1"/>
  <c r="KM12" i="1"/>
  <c r="KM13" i="1"/>
  <c r="KM14" i="1"/>
  <c r="KM15" i="1"/>
  <c r="KM16" i="1"/>
  <c r="KM17" i="1"/>
  <c r="KM18" i="1"/>
  <c r="KM19" i="1"/>
  <c r="KM20" i="1"/>
  <c r="KK3" i="1"/>
  <c r="KM4" i="2"/>
  <c r="KM5" i="2"/>
  <c r="KM6" i="2"/>
  <c r="KM7" i="2"/>
  <c r="KM8" i="2"/>
  <c r="KM9" i="2"/>
  <c r="KM10" i="2"/>
  <c r="KM11" i="2"/>
  <c r="KM12" i="2"/>
  <c r="KM13" i="2"/>
  <c r="KM14" i="2"/>
  <c r="KM15" i="2"/>
  <c r="KM16" i="2"/>
  <c r="KM17" i="2"/>
  <c r="KM18" i="2"/>
  <c r="KM19" i="2"/>
  <c r="KM20" i="2"/>
  <c r="KK3" i="2"/>
  <c r="KM4" i="3"/>
  <c r="KM5" i="3"/>
  <c r="KM6" i="3"/>
  <c r="KM7" i="3"/>
  <c r="KM8" i="3"/>
  <c r="KM9" i="3"/>
  <c r="KM10" i="3"/>
  <c r="KM11" i="3"/>
  <c r="KM12" i="3"/>
  <c r="KM13" i="3"/>
  <c r="KM14" i="3"/>
  <c r="KM15" i="3"/>
  <c r="KM16" i="3"/>
  <c r="KM17" i="3"/>
  <c r="KM18" i="3"/>
  <c r="KM19" i="3"/>
  <c r="KM20" i="3"/>
  <c r="KK3" i="3"/>
  <c r="ES3" i="7"/>
  <c r="ES4" i="7"/>
  <c r="ES5" i="7"/>
  <c r="ES6" i="7"/>
  <c r="ES7" i="7"/>
  <c r="ES8" i="7"/>
  <c r="ES9" i="7"/>
  <c r="ES10" i="7"/>
  <c r="ES11" i="7"/>
  <c r="ES12" i="7"/>
  <c r="ES13" i="7"/>
  <c r="ES14" i="7"/>
  <c r="ES15" i="7"/>
  <c r="ES16" i="7"/>
  <c r="ES17" i="7"/>
  <c r="ES18" i="7"/>
  <c r="ES19" i="7"/>
  <c r="ES2" i="7"/>
  <c r="ET3" i="7"/>
  <c r="ET4" i="7"/>
  <c r="ET5" i="7"/>
  <c r="ET6" i="7"/>
  <c r="ET7" i="7"/>
  <c r="ET8" i="7"/>
  <c r="ET9" i="7"/>
  <c r="ET10" i="7"/>
  <c r="ET11" i="7"/>
  <c r="ET12" i="7"/>
  <c r="ET13" i="7"/>
  <c r="ET14" i="7"/>
  <c r="ET15" i="7"/>
  <c r="ET16" i="7"/>
  <c r="ET17" i="7"/>
  <c r="ET18" i="7"/>
  <c r="ET19" i="7"/>
  <c r="KK4" i="3"/>
  <c r="KK5" i="3"/>
  <c r="KK6" i="3"/>
  <c r="KK7" i="3"/>
  <c r="KK8" i="3"/>
  <c r="KK9" i="3"/>
  <c r="KK10" i="3"/>
  <c r="KK11" i="3"/>
  <c r="KK12" i="3"/>
  <c r="KK13" i="3"/>
  <c r="KK14" i="3"/>
  <c r="KK15" i="3"/>
  <c r="KK16" i="3"/>
  <c r="KK17" i="3"/>
  <c r="KK18" i="3"/>
  <c r="KK19" i="3"/>
  <c r="KK20" i="3"/>
  <c r="KI3" i="3"/>
  <c r="KK4" i="2"/>
  <c r="KK5" i="2"/>
  <c r="KK6" i="2"/>
  <c r="KK7" i="2"/>
  <c r="KK8" i="2"/>
  <c r="KK9" i="2"/>
  <c r="KK10" i="2"/>
  <c r="KK11" i="2"/>
  <c r="KK12" i="2"/>
  <c r="KK13" i="2"/>
  <c r="KK14" i="2"/>
  <c r="KK15" i="2"/>
  <c r="KK16" i="2"/>
  <c r="KK17" i="2"/>
  <c r="KK18" i="2"/>
  <c r="KK19" i="2"/>
  <c r="KK20" i="2"/>
  <c r="KI3" i="2"/>
  <c r="KK4" i="1"/>
  <c r="KK5" i="1"/>
  <c r="KK6" i="1"/>
  <c r="KK7" i="1"/>
  <c r="KK8" i="1"/>
  <c r="KK9" i="1"/>
  <c r="KK10" i="1"/>
  <c r="KK11" i="1"/>
  <c r="KK12" i="1"/>
  <c r="KK13" i="1"/>
  <c r="KK14" i="1"/>
  <c r="KK15" i="1"/>
  <c r="KK16" i="1"/>
  <c r="KK17" i="1"/>
  <c r="KK18" i="1"/>
  <c r="KK19" i="1"/>
  <c r="KK20" i="1"/>
  <c r="KI3" i="1"/>
  <c r="KK4" i="4"/>
  <c r="KK5" i="4"/>
  <c r="KK6" i="4"/>
  <c r="KK7" i="4"/>
  <c r="KK8" i="4"/>
  <c r="KK9" i="4"/>
  <c r="KK10" i="4"/>
  <c r="KK11" i="4"/>
  <c r="KK12" i="4"/>
  <c r="KK13" i="4"/>
  <c r="KK14" i="4"/>
  <c r="KK15" i="4"/>
  <c r="KK16" i="4"/>
  <c r="KK17" i="4"/>
  <c r="KK18" i="4"/>
  <c r="KK19" i="4"/>
  <c r="KK20" i="4"/>
  <c r="ER2" i="7"/>
  <c r="KI4" i="4"/>
  <c r="KI5" i="4"/>
  <c r="KI6" i="4"/>
  <c r="KI7" i="4"/>
  <c r="KI8" i="4"/>
  <c r="KI9" i="4"/>
  <c r="KI10" i="4"/>
  <c r="KI11" i="4"/>
  <c r="KI12" i="4"/>
  <c r="KI13" i="4"/>
  <c r="KI14" i="4"/>
  <c r="KI15" i="4"/>
  <c r="KI16" i="4"/>
  <c r="KI17" i="4"/>
  <c r="KI18" i="4"/>
  <c r="KI19" i="4"/>
  <c r="KI20" i="4"/>
  <c r="KG3" i="4"/>
  <c r="KI4" i="1"/>
  <c r="KI5" i="1"/>
  <c r="KI6" i="1"/>
  <c r="KI7" i="1"/>
  <c r="KI8" i="1"/>
  <c r="KI9" i="1"/>
  <c r="KI10" i="1"/>
  <c r="KI11" i="1"/>
  <c r="KI12" i="1"/>
  <c r="KI13" i="1"/>
  <c r="KI14" i="1"/>
  <c r="KI15" i="1"/>
  <c r="KI16" i="1"/>
  <c r="KI17" i="1"/>
  <c r="KI18" i="1"/>
  <c r="KI19" i="1"/>
  <c r="KI20" i="1"/>
  <c r="KG3" i="1"/>
  <c r="KI4" i="2"/>
  <c r="KI5" i="2"/>
  <c r="KI6" i="2"/>
  <c r="KI7" i="2"/>
  <c r="KI8" i="2"/>
  <c r="KI9" i="2"/>
  <c r="KI10" i="2"/>
  <c r="KI11" i="2"/>
  <c r="KI12" i="2"/>
  <c r="KI13" i="2"/>
  <c r="KI14" i="2"/>
  <c r="KI15" i="2"/>
  <c r="KI16" i="2"/>
  <c r="KI17" i="2"/>
  <c r="KI18" i="2"/>
  <c r="KI19" i="2"/>
  <c r="KI20" i="2"/>
  <c r="KG3" i="2"/>
  <c r="KI4" i="3"/>
  <c r="KI5" i="3"/>
  <c r="KI6" i="3"/>
  <c r="KI7" i="3"/>
  <c r="KI8" i="3"/>
  <c r="KI9" i="3"/>
  <c r="KI10" i="3"/>
  <c r="KI11" i="3"/>
  <c r="KI12" i="3"/>
  <c r="KI13" i="3"/>
  <c r="KI14" i="3"/>
  <c r="KI15" i="3"/>
  <c r="KI16" i="3"/>
  <c r="KI17" i="3"/>
  <c r="KI18" i="3"/>
  <c r="KI19" i="3"/>
  <c r="KI20" i="3"/>
  <c r="KG3" i="3"/>
  <c r="ER3" i="7"/>
  <c r="ER4" i="7"/>
  <c r="ER5" i="7"/>
  <c r="ER6" i="7"/>
  <c r="ER7" i="7"/>
  <c r="ER8" i="7"/>
  <c r="ER9" i="7"/>
  <c r="ER10" i="7"/>
  <c r="ER11" i="7"/>
  <c r="ER12" i="7"/>
  <c r="ER13" i="7"/>
  <c r="ER14" i="7"/>
  <c r="ER15" i="7"/>
  <c r="ER16" i="7"/>
  <c r="ER17" i="7"/>
  <c r="ER18" i="7"/>
  <c r="ER19" i="7"/>
  <c r="EQ2" i="7"/>
  <c r="KG4" i="4" l="1"/>
  <c r="KG5" i="4"/>
  <c r="KG6" i="4"/>
  <c r="KG7" i="4"/>
  <c r="KG8" i="4"/>
  <c r="KG9" i="4"/>
  <c r="KG10" i="4"/>
  <c r="KG11" i="4"/>
  <c r="KG12" i="4"/>
  <c r="KG13" i="4"/>
  <c r="KG14" i="4"/>
  <c r="KG15" i="4"/>
  <c r="KG16" i="4"/>
  <c r="KG17" i="4"/>
  <c r="KG18" i="4"/>
  <c r="KG19" i="4"/>
  <c r="KG20" i="4"/>
  <c r="KE3" i="4"/>
  <c r="KG4" i="1"/>
  <c r="KG5" i="1"/>
  <c r="KG6" i="1"/>
  <c r="KG7" i="1"/>
  <c r="KG8" i="1"/>
  <c r="KG9" i="1"/>
  <c r="KG10" i="1"/>
  <c r="KG11" i="1"/>
  <c r="KG12" i="1"/>
  <c r="KG13" i="1"/>
  <c r="KG14" i="1"/>
  <c r="KG15" i="1"/>
  <c r="KG16" i="1"/>
  <c r="KG17" i="1"/>
  <c r="KG18" i="1"/>
  <c r="KG19" i="1"/>
  <c r="KG20" i="1"/>
  <c r="KE3" i="1"/>
  <c r="KG4" i="2"/>
  <c r="KG5" i="2"/>
  <c r="KG6" i="2"/>
  <c r="KG7" i="2"/>
  <c r="KG8" i="2"/>
  <c r="KG9" i="2"/>
  <c r="KG10" i="2"/>
  <c r="KG11" i="2"/>
  <c r="KG12" i="2"/>
  <c r="KG13" i="2"/>
  <c r="KG14" i="2"/>
  <c r="KG15" i="2"/>
  <c r="KG16" i="2"/>
  <c r="KG17" i="2"/>
  <c r="KG18" i="2"/>
  <c r="KG19" i="2"/>
  <c r="KG20" i="2"/>
  <c r="KE3" i="2"/>
  <c r="KG4" i="3"/>
  <c r="KG5" i="3"/>
  <c r="KG6" i="3"/>
  <c r="KG7" i="3"/>
  <c r="KG8" i="3"/>
  <c r="KG9" i="3"/>
  <c r="KG10" i="3"/>
  <c r="KG11" i="3"/>
  <c r="KG12" i="3"/>
  <c r="KG13" i="3"/>
  <c r="KG14" i="3"/>
  <c r="KG15" i="3"/>
  <c r="KG16" i="3"/>
  <c r="KG17" i="3"/>
  <c r="KG18" i="3"/>
  <c r="KG19" i="3"/>
  <c r="KG20" i="3"/>
  <c r="KE3" i="3"/>
  <c r="EP3" i="7"/>
  <c r="EQ3" i="7"/>
  <c r="EP4" i="7"/>
  <c r="EQ4" i="7"/>
  <c r="EP5" i="7"/>
  <c r="EQ5" i="7"/>
  <c r="EP6" i="7"/>
  <c r="EQ6" i="7"/>
  <c r="EP7" i="7"/>
  <c r="EQ7" i="7"/>
  <c r="EP8" i="7"/>
  <c r="EQ8" i="7"/>
  <c r="EP9" i="7"/>
  <c r="EQ9" i="7"/>
  <c r="EP10" i="7"/>
  <c r="EQ10" i="7"/>
  <c r="EP11" i="7"/>
  <c r="EQ11" i="7"/>
  <c r="EP12" i="7"/>
  <c r="EQ12" i="7"/>
  <c r="EP13" i="7"/>
  <c r="EQ13" i="7"/>
  <c r="EP14" i="7"/>
  <c r="EQ14" i="7"/>
  <c r="EP15" i="7"/>
  <c r="EQ15" i="7"/>
  <c r="EP16" i="7"/>
  <c r="EQ16" i="7"/>
  <c r="EP17" i="7"/>
  <c r="EQ17" i="7"/>
  <c r="EP18" i="7"/>
  <c r="EQ18" i="7"/>
  <c r="EP19" i="7"/>
  <c r="EQ19" i="7"/>
  <c r="EP2" i="7"/>
  <c r="EO2" i="7"/>
  <c r="KE4" i="3" l="1"/>
  <c r="KE5" i="3"/>
  <c r="KE6" i="3"/>
  <c r="KE7" i="3"/>
  <c r="KE8" i="3"/>
  <c r="KE9" i="3"/>
  <c r="KE10" i="3"/>
  <c r="KE11" i="3"/>
  <c r="KE12" i="3"/>
  <c r="KE13" i="3"/>
  <c r="KE14" i="3"/>
  <c r="KE15" i="3"/>
  <c r="KE16" i="3"/>
  <c r="KE17" i="3"/>
  <c r="KE18" i="3"/>
  <c r="KE19" i="3"/>
  <c r="KE20" i="3"/>
  <c r="KC3" i="3"/>
  <c r="KE4" i="2"/>
  <c r="KE5" i="2"/>
  <c r="KE6" i="2"/>
  <c r="KE7" i="2"/>
  <c r="KE8" i="2"/>
  <c r="KE9" i="2"/>
  <c r="KE10" i="2"/>
  <c r="KE11" i="2"/>
  <c r="KE12" i="2"/>
  <c r="KE13" i="2"/>
  <c r="KE14" i="2"/>
  <c r="KE15" i="2"/>
  <c r="KE16" i="2"/>
  <c r="KE17" i="2"/>
  <c r="KE18" i="2"/>
  <c r="KE19" i="2"/>
  <c r="KE20" i="2"/>
  <c r="KC3" i="2"/>
  <c r="KE4" i="1"/>
  <c r="KE5" i="1"/>
  <c r="KE6" i="1"/>
  <c r="KE7" i="1"/>
  <c r="KE8" i="1"/>
  <c r="KE9" i="1"/>
  <c r="KE10" i="1"/>
  <c r="KE11" i="1"/>
  <c r="KE12" i="1"/>
  <c r="KE13" i="1"/>
  <c r="KE14" i="1"/>
  <c r="KE15" i="1"/>
  <c r="KE16" i="1"/>
  <c r="KE17" i="1"/>
  <c r="KE18" i="1"/>
  <c r="KE19" i="1"/>
  <c r="KE20" i="1"/>
  <c r="KC3" i="1"/>
  <c r="KE4" i="4"/>
  <c r="KE5" i="4"/>
  <c r="KE6" i="4"/>
  <c r="KE7" i="4"/>
  <c r="KE8" i="4"/>
  <c r="KE9" i="4"/>
  <c r="KE10" i="4"/>
  <c r="KE11" i="4"/>
  <c r="KE12" i="4"/>
  <c r="KE13" i="4"/>
  <c r="KE14" i="4"/>
  <c r="KE15" i="4"/>
  <c r="KE16" i="4"/>
  <c r="KE17" i="4"/>
  <c r="KE18" i="4"/>
  <c r="KE19" i="4"/>
  <c r="KE20" i="4"/>
  <c r="KC3" i="4"/>
  <c r="KC4" i="4" l="1"/>
  <c r="KC5" i="4"/>
  <c r="KC6" i="4"/>
  <c r="KC7" i="4"/>
  <c r="KC8" i="4"/>
  <c r="KC9" i="4"/>
  <c r="KC10" i="4"/>
  <c r="KC11" i="4"/>
  <c r="KC12" i="4"/>
  <c r="KC13" i="4"/>
  <c r="KC14" i="4"/>
  <c r="KC15" i="4"/>
  <c r="KC16" i="4"/>
  <c r="KC17" i="4"/>
  <c r="KC18" i="4"/>
  <c r="KC19" i="4"/>
  <c r="KC20" i="4"/>
  <c r="KA3" i="4"/>
  <c r="KC4" i="1"/>
  <c r="KC5" i="1"/>
  <c r="KC6" i="1"/>
  <c r="KC7" i="1"/>
  <c r="KC8" i="1"/>
  <c r="KC9" i="1"/>
  <c r="KC10" i="1"/>
  <c r="KC11" i="1"/>
  <c r="KC12" i="1"/>
  <c r="KC13" i="1"/>
  <c r="KC14" i="1"/>
  <c r="KC15" i="1"/>
  <c r="KC16" i="1"/>
  <c r="KC17" i="1"/>
  <c r="KC18" i="1"/>
  <c r="KC19" i="1"/>
  <c r="KC20" i="1"/>
  <c r="KA3" i="1"/>
  <c r="KC4" i="2"/>
  <c r="KC5" i="2"/>
  <c r="KC6" i="2"/>
  <c r="KC7" i="2"/>
  <c r="KC8" i="2"/>
  <c r="KC9" i="2"/>
  <c r="KC10" i="2"/>
  <c r="KC11" i="2"/>
  <c r="KC12" i="2"/>
  <c r="KC13" i="2"/>
  <c r="KC14" i="2"/>
  <c r="KC15" i="2"/>
  <c r="KC16" i="2"/>
  <c r="KC17" i="2"/>
  <c r="KC18" i="2"/>
  <c r="KC19" i="2"/>
  <c r="KC20" i="2"/>
  <c r="KA3" i="2"/>
  <c r="KC4" i="3"/>
  <c r="KC5" i="3"/>
  <c r="KC6" i="3"/>
  <c r="KC7" i="3"/>
  <c r="KC8" i="3"/>
  <c r="KC9" i="3"/>
  <c r="KC10" i="3"/>
  <c r="KC11" i="3"/>
  <c r="KC12" i="3"/>
  <c r="KC13" i="3"/>
  <c r="KC14" i="3"/>
  <c r="KC15" i="3"/>
  <c r="KC16" i="3"/>
  <c r="KC17" i="3"/>
  <c r="KC18" i="3"/>
  <c r="KC19" i="3"/>
  <c r="KC20" i="3"/>
  <c r="KA3" i="3"/>
  <c r="EO3" i="7" l="1"/>
  <c r="EO4" i="7"/>
  <c r="EO5" i="7"/>
  <c r="EO6" i="7"/>
  <c r="EO7" i="7"/>
  <c r="EO8" i="7"/>
  <c r="EO9" i="7"/>
  <c r="EO10" i="7"/>
  <c r="EO11" i="7"/>
  <c r="EO12" i="7"/>
  <c r="EO13" i="7"/>
  <c r="EO14" i="7"/>
  <c r="EO15" i="7"/>
  <c r="EO16" i="7"/>
  <c r="EO17" i="7"/>
  <c r="EO18" i="7"/>
  <c r="EO19" i="7"/>
  <c r="EN2" i="7"/>
  <c r="KA4" i="3" l="1"/>
  <c r="KA5" i="3"/>
  <c r="KA6" i="3"/>
  <c r="KA7" i="3"/>
  <c r="KA8" i="3"/>
  <c r="KA9" i="3"/>
  <c r="KA10" i="3"/>
  <c r="KA11" i="3"/>
  <c r="KA12" i="3"/>
  <c r="KA13" i="3"/>
  <c r="KA14" i="3"/>
  <c r="KA15" i="3"/>
  <c r="KA16" i="3"/>
  <c r="KA17" i="3"/>
  <c r="KA18" i="3"/>
  <c r="KA19" i="3"/>
  <c r="KA20" i="3"/>
  <c r="JY3" i="3"/>
  <c r="KA4" i="2"/>
  <c r="KA5" i="2"/>
  <c r="KA6" i="2"/>
  <c r="KA7" i="2"/>
  <c r="KA8" i="2"/>
  <c r="KA9" i="2"/>
  <c r="KA10" i="2"/>
  <c r="KA11" i="2"/>
  <c r="KA12" i="2"/>
  <c r="KA13" i="2"/>
  <c r="KA14" i="2"/>
  <c r="KA15" i="2"/>
  <c r="KA16" i="2"/>
  <c r="KA17" i="2"/>
  <c r="KA18" i="2"/>
  <c r="KA19" i="2"/>
  <c r="KA20" i="2"/>
  <c r="JY3" i="2"/>
  <c r="KA4" i="1"/>
  <c r="KA5" i="1"/>
  <c r="KA6" i="1"/>
  <c r="KA7" i="1"/>
  <c r="KA8" i="1"/>
  <c r="KA9" i="1"/>
  <c r="KA10" i="1"/>
  <c r="KA11" i="1"/>
  <c r="KA12" i="1"/>
  <c r="KA13" i="1"/>
  <c r="KA14" i="1"/>
  <c r="KA15" i="1"/>
  <c r="KA16" i="1"/>
  <c r="KA17" i="1"/>
  <c r="KA18" i="1"/>
  <c r="KA19" i="1"/>
  <c r="KA20" i="1"/>
  <c r="JY3" i="1"/>
  <c r="KA4" i="4"/>
  <c r="KA5" i="4"/>
  <c r="KA6" i="4"/>
  <c r="KA7" i="4"/>
  <c r="KA8" i="4"/>
  <c r="KA9" i="4"/>
  <c r="KA10" i="4"/>
  <c r="KA11" i="4"/>
  <c r="KA12" i="4"/>
  <c r="KA13" i="4"/>
  <c r="KA14" i="4"/>
  <c r="KA15" i="4"/>
  <c r="KA16" i="4"/>
  <c r="KA17" i="4"/>
  <c r="KA18" i="4"/>
  <c r="KA19" i="4"/>
  <c r="KA20" i="4"/>
  <c r="JY3" i="4"/>
  <c r="EN3" i="7" l="1"/>
  <c r="EN4" i="7"/>
  <c r="EN5" i="7"/>
  <c r="EN6" i="7"/>
  <c r="EN7" i="7"/>
  <c r="EN8" i="7"/>
  <c r="EN9" i="7"/>
  <c r="EN10" i="7"/>
  <c r="EN11" i="7"/>
  <c r="EN12" i="7"/>
  <c r="EN13" i="7"/>
  <c r="EN14" i="7"/>
  <c r="EN15" i="7"/>
  <c r="EN16" i="7"/>
  <c r="EN17" i="7"/>
  <c r="EN18" i="7"/>
  <c r="EN19" i="7"/>
  <c r="EM2" i="7"/>
  <c r="JY4" i="4" l="1"/>
  <c r="JY5" i="4"/>
  <c r="JY6" i="4"/>
  <c r="JY7" i="4"/>
  <c r="JY8" i="4"/>
  <c r="JY9" i="4"/>
  <c r="JY10" i="4"/>
  <c r="JY11" i="4"/>
  <c r="JY12" i="4"/>
  <c r="JY13" i="4"/>
  <c r="JY14" i="4"/>
  <c r="JY15" i="4"/>
  <c r="JY16" i="4"/>
  <c r="JY17" i="4"/>
  <c r="JY18" i="4"/>
  <c r="JY19" i="4"/>
  <c r="JY20" i="4"/>
  <c r="JW3" i="4"/>
  <c r="JY4" i="1"/>
  <c r="JY5" i="1"/>
  <c r="JY6" i="1"/>
  <c r="JY7" i="1"/>
  <c r="JY8" i="1"/>
  <c r="JY9" i="1"/>
  <c r="JY10" i="1"/>
  <c r="JY11" i="1"/>
  <c r="JY12" i="1"/>
  <c r="JY13" i="1"/>
  <c r="JY14" i="1"/>
  <c r="JY15" i="1"/>
  <c r="JY16" i="1"/>
  <c r="JY17" i="1"/>
  <c r="JY18" i="1"/>
  <c r="JY19" i="1"/>
  <c r="JY20" i="1"/>
  <c r="JW3" i="1"/>
  <c r="JY4" i="2"/>
  <c r="JY5" i="2"/>
  <c r="JY6" i="2"/>
  <c r="JY7" i="2"/>
  <c r="JY8" i="2"/>
  <c r="JY9" i="2"/>
  <c r="JY10" i="2"/>
  <c r="JY11" i="2"/>
  <c r="JY12" i="2"/>
  <c r="JY13" i="2"/>
  <c r="JY14" i="2"/>
  <c r="JY15" i="2"/>
  <c r="JY16" i="2"/>
  <c r="JY17" i="2"/>
  <c r="JY18" i="2"/>
  <c r="JY19" i="2"/>
  <c r="JY20" i="2"/>
  <c r="JW3" i="2"/>
  <c r="JY4" i="3"/>
  <c r="JY5" i="3"/>
  <c r="JY6" i="3"/>
  <c r="JY7" i="3"/>
  <c r="JY8" i="3"/>
  <c r="JY9" i="3"/>
  <c r="JY10" i="3"/>
  <c r="JY11" i="3"/>
  <c r="JY12" i="3"/>
  <c r="JY13" i="3"/>
  <c r="JY14" i="3"/>
  <c r="JY15" i="3"/>
  <c r="JY16" i="3"/>
  <c r="JY17" i="3"/>
  <c r="JY18" i="3"/>
  <c r="JY19" i="3"/>
  <c r="JY20" i="3"/>
  <c r="JW3" i="3"/>
  <c r="EM3" i="7"/>
  <c r="EM4" i="7"/>
  <c r="EM5" i="7"/>
  <c r="EM6" i="7"/>
  <c r="EM7" i="7"/>
  <c r="EM8" i="7"/>
  <c r="EM9" i="7"/>
  <c r="EM10" i="7"/>
  <c r="EM11" i="7"/>
  <c r="EM12" i="7"/>
  <c r="EM13" i="7"/>
  <c r="EM14" i="7"/>
  <c r="EM15" i="7"/>
  <c r="EM16" i="7"/>
  <c r="EM17" i="7"/>
  <c r="EM18" i="7"/>
  <c r="EM19" i="7"/>
  <c r="EL2" i="7"/>
  <c r="JW4" i="2" l="1"/>
  <c r="JW5" i="2"/>
  <c r="JW6" i="2"/>
  <c r="JW7" i="2"/>
  <c r="JW8" i="2"/>
  <c r="JW9" i="2"/>
  <c r="JW10" i="2"/>
  <c r="JW11" i="2"/>
  <c r="JW12" i="2"/>
  <c r="JW13" i="2"/>
  <c r="JW14" i="2"/>
  <c r="JW15" i="2"/>
  <c r="JW16" i="2"/>
  <c r="JW17" i="2"/>
  <c r="JW18" i="2"/>
  <c r="JW19" i="2"/>
  <c r="JW20" i="2"/>
  <c r="JU3" i="2"/>
  <c r="JW4" i="3"/>
  <c r="JW5" i="3"/>
  <c r="JW6" i="3"/>
  <c r="JW7" i="3"/>
  <c r="JW8" i="3"/>
  <c r="JW9" i="3"/>
  <c r="JW10" i="3"/>
  <c r="JW11" i="3"/>
  <c r="JW12" i="3"/>
  <c r="JW13" i="3"/>
  <c r="JW14" i="3"/>
  <c r="JW15" i="3"/>
  <c r="JW16" i="3"/>
  <c r="JW17" i="3"/>
  <c r="JW18" i="3"/>
  <c r="JW19" i="3"/>
  <c r="JW20" i="3"/>
  <c r="JU3" i="3"/>
  <c r="JW4" i="1"/>
  <c r="JW5" i="1"/>
  <c r="JW6" i="1"/>
  <c r="JW7" i="1"/>
  <c r="JW8" i="1"/>
  <c r="JW9" i="1"/>
  <c r="JW10" i="1"/>
  <c r="JW11" i="1"/>
  <c r="JW12" i="1"/>
  <c r="JW13" i="1"/>
  <c r="JW14" i="1"/>
  <c r="JW15" i="1"/>
  <c r="JW16" i="1"/>
  <c r="JW17" i="1"/>
  <c r="JW18" i="1"/>
  <c r="JW19" i="1"/>
  <c r="JW20" i="1"/>
  <c r="JU3" i="1"/>
  <c r="JW4" i="4"/>
  <c r="JW5" i="4"/>
  <c r="JW6" i="4"/>
  <c r="JW7" i="4"/>
  <c r="JW8" i="4"/>
  <c r="JW9" i="4"/>
  <c r="JW10" i="4"/>
  <c r="JW11" i="4"/>
  <c r="JW12" i="4"/>
  <c r="JW13" i="4"/>
  <c r="JW14" i="4"/>
  <c r="JW15" i="4"/>
  <c r="JW16" i="4"/>
  <c r="JW17" i="4"/>
  <c r="JW18" i="4"/>
  <c r="JW19" i="4"/>
  <c r="JW20" i="4"/>
  <c r="JU3" i="4"/>
  <c r="EL3" i="7" l="1"/>
  <c r="EL4" i="7"/>
  <c r="EL5" i="7"/>
  <c r="EL6" i="7"/>
  <c r="EL7" i="7"/>
  <c r="EL8" i="7"/>
  <c r="EL9" i="7"/>
  <c r="EL10" i="7"/>
  <c r="EL11" i="7"/>
  <c r="EL12" i="7"/>
  <c r="EL13" i="7"/>
  <c r="EL14" i="7"/>
  <c r="EL15" i="7"/>
  <c r="EL16" i="7"/>
  <c r="EL17" i="7"/>
  <c r="EL18" i="7"/>
  <c r="EL19" i="7"/>
  <c r="EK2" i="7"/>
  <c r="JU4" i="3" l="1"/>
  <c r="JU5" i="3"/>
  <c r="JU6" i="3"/>
  <c r="JU7" i="3"/>
  <c r="JU8" i="3"/>
  <c r="JU9" i="3"/>
  <c r="JU10" i="3"/>
  <c r="JU11" i="3"/>
  <c r="JU12" i="3"/>
  <c r="JU13" i="3"/>
  <c r="JU14" i="3"/>
  <c r="JU15" i="3"/>
  <c r="JU16" i="3"/>
  <c r="JU17" i="3"/>
  <c r="JU18" i="3"/>
  <c r="JU19" i="3"/>
  <c r="JU20" i="3"/>
  <c r="JS3" i="3"/>
  <c r="JU4" i="2"/>
  <c r="JU5" i="2"/>
  <c r="JU6" i="2"/>
  <c r="JU7" i="2"/>
  <c r="JU8" i="2"/>
  <c r="JU9" i="2"/>
  <c r="JU10" i="2"/>
  <c r="JU11" i="2"/>
  <c r="JU12" i="2"/>
  <c r="JU13" i="2"/>
  <c r="JU14" i="2"/>
  <c r="JU15" i="2"/>
  <c r="JU16" i="2"/>
  <c r="JU17" i="2"/>
  <c r="JU18" i="2"/>
  <c r="JU19" i="2"/>
  <c r="JU20" i="2"/>
  <c r="JS3" i="2"/>
  <c r="JU13" i="1"/>
  <c r="JU4" i="1"/>
  <c r="JU5" i="1"/>
  <c r="JU6" i="1"/>
  <c r="JU7" i="1"/>
  <c r="JU8" i="1"/>
  <c r="JU9" i="1"/>
  <c r="JU10" i="1"/>
  <c r="JU11" i="1"/>
  <c r="JU12" i="1"/>
  <c r="JU14" i="1"/>
  <c r="JU15" i="1"/>
  <c r="JU16" i="1"/>
  <c r="JU17" i="1"/>
  <c r="JU18" i="1"/>
  <c r="JU19" i="1"/>
  <c r="JU20" i="1"/>
  <c r="JS3" i="1"/>
  <c r="JU4" i="4"/>
  <c r="JU5" i="4"/>
  <c r="JU6" i="4"/>
  <c r="JU7" i="4"/>
  <c r="JU8" i="4"/>
  <c r="JU9" i="4"/>
  <c r="JU10" i="4"/>
  <c r="JU11" i="4"/>
  <c r="JU12" i="4"/>
  <c r="JU13" i="4"/>
  <c r="JU14" i="4"/>
  <c r="JU15" i="4"/>
  <c r="JU16" i="4"/>
  <c r="JU17" i="4"/>
  <c r="JU18" i="4"/>
  <c r="JU19" i="4"/>
  <c r="JU20" i="4"/>
  <c r="JS3" i="4"/>
  <c r="EK3" i="7" l="1"/>
  <c r="EK4" i="7"/>
  <c r="EK5" i="7"/>
  <c r="EK6" i="7"/>
  <c r="EK7" i="7"/>
  <c r="EK8" i="7"/>
  <c r="EK9" i="7"/>
  <c r="EK10" i="7"/>
  <c r="EK11" i="7"/>
  <c r="EK12" i="7"/>
  <c r="EK13" i="7"/>
  <c r="EK14" i="7"/>
  <c r="EK15" i="7"/>
  <c r="EK16" i="7"/>
  <c r="EK17" i="7"/>
  <c r="EK18" i="7"/>
  <c r="EK19" i="7"/>
  <c r="EJ2" i="7"/>
  <c r="JS4" i="4" l="1"/>
  <c r="JS5" i="4"/>
  <c r="JS6" i="4"/>
  <c r="JS7" i="4"/>
  <c r="JS8" i="4"/>
  <c r="JS9" i="4"/>
  <c r="JS10" i="4"/>
  <c r="JS11" i="4"/>
  <c r="JS12" i="4"/>
  <c r="JS13" i="4"/>
  <c r="JS14" i="4"/>
  <c r="JS15" i="4"/>
  <c r="JS16" i="4"/>
  <c r="JS17" i="4"/>
  <c r="JS18" i="4"/>
  <c r="JS19" i="4"/>
  <c r="JS20" i="4"/>
  <c r="JS4" i="1"/>
  <c r="JS5" i="1"/>
  <c r="JS6" i="1"/>
  <c r="JS7" i="1"/>
  <c r="JS8" i="1"/>
  <c r="JS9" i="1"/>
  <c r="JS10" i="1"/>
  <c r="JS11" i="1"/>
  <c r="JS12" i="1"/>
  <c r="JS13" i="1"/>
  <c r="JS14" i="1"/>
  <c r="JS15" i="1"/>
  <c r="JS16" i="1"/>
  <c r="JS17" i="1"/>
  <c r="JS18" i="1"/>
  <c r="JS19" i="1"/>
  <c r="JS20" i="1"/>
  <c r="JS4" i="2"/>
  <c r="JS5" i="2"/>
  <c r="JS6" i="2"/>
  <c r="JS7" i="2"/>
  <c r="JS8" i="2"/>
  <c r="JS9" i="2"/>
  <c r="JS10" i="2"/>
  <c r="JS11" i="2"/>
  <c r="JS12" i="2"/>
  <c r="JS13" i="2"/>
  <c r="JS14" i="2"/>
  <c r="JS15" i="2"/>
  <c r="JS16" i="2"/>
  <c r="JS17" i="2"/>
  <c r="JS18" i="2"/>
  <c r="JS19" i="2"/>
  <c r="JS20" i="2"/>
  <c r="JS4" i="3"/>
  <c r="JS5" i="3"/>
  <c r="JS6" i="3"/>
  <c r="JS7" i="3"/>
  <c r="JS8" i="3"/>
  <c r="JS9" i="3"/>
  <c r="JS10" i="3"/>
  <c r="JS11" i="3"/>
  <c r="JS12" i="3"/>
  <c r="JS13" i="3"/>
  <c r="JS14" i="3"/>
  <c r="JS15" i="3"/>
  <c r="JS16" i="3"/>
  <c r="JS17" i="3"/>
  <c r="JS18" i="3"/>
  <c r="JS19" i="3"/>
  <c r="JS20" i="3"/>
  <c r="JQ3" i="3"/>
  <c r="EJ3" i="7" l="1"/>
  <c r="EJ4" i="7"/>
  <c r="EJ5" i="7"/>
  <c r="EJ6" i="7"/>
  <c r="EJ7" i="7"/>
  <c r="EJ8" i="7"/>
  <c r="EJ9" i="7"/>
  <c r="EJ10" i="7"/>
  <c r="EJ11" i="7"/>
  <c r="EJ12" i="7"/>
  <c r="EJ13" i="7"/>
  <c r="EJ14" i="7"/>
  <c r="EJ15" i="7"/>
  <c r="EJ16" i="7"/>
  <c r="EJ17" i="7"/>
  <c r="EJ18" i="7"/>
  <c r="EJ19" i="7"/>
  <c r="EI2" i="7"/>
  <c r="JQ3" i="1"/>
  <c r="JQ4" i="1"/>
  <c r="JQ5" i="1"/>
  <c r="JQ6" i="1"/>
  <c r="JQ7" i="1"/>
  <c r="JQ8" i="1"/>
  <c r="JQ9" i="1"/>
  <c r="JQ10" i="1"/>
  <c r="JQ11" i="1"/>
  <c r="JQ12" i="1"/>
  <c r="JQ13" i="1"/>
  <c r="JQ14" i="1"/>
  <c r="JQ15" i="1"/>
  <c r="JQ16" i="1"/>
  <c r="JQ17" i="1"/>
  <c r="JQ18" i="1"/>
  <c r="JQ19" i="1"/>
  <c r="JQ20" i="1"/>
  <c r="JQ4" i="4"/>
  <c r="JQ5" i="4"/>
  <c r="JQ6" i="4"/>
  <c r="JQ7" i="4"/>
  <c r="JQ8" i="4"/>
  <c r="JQ9" i="4"/>
  <c r="JQ10" i="4"/>
  <c r="JQ11" i="4"/>
  <c r="JQ12" i="4"/>
  <c r="JQ13" i="4"/>
  <c r="JQ14" i="4"/>
  <c r="JQ15" i="4"/>
  <c r="JQ16" i="4"/>
  <c r="JQ17" i="4"/>
  <c r="JQ18" i="4"/>
  <c r="JQ19" i="4"/>
  <c r="JQ20" i="4"/>
  <c r="JQ3" i="4"/>
  <c r="JQ4" i="2"/>
  <c r="JQ5" i="2"/>
  <c r="JQ6" i="2"/>
  <c r="JQ7" i="2"/>
  <c r="JQ8" i="2"/>
  <c r="JQ9" i="2"/>
  <c r="JQ10" i="2"/>
  <c r="JQ11" i="2"/>
  <c r="JQ12" i="2"/>
  <c r="JQ13" i="2"/>
  <c r="JQ14" i="2"/>
  <c r="JQ15" i="2"/>
  <c r="JQ16" i="2"/>
  <c r="JQ17" i="2"/>
  <c r="JQ18" i="2"/>
  <c r="JQ19" i="2"/>
  <c r="JQ20" i="2"/>
  <c r="JQ3" i="2"/>
  <c r="JO3" i="1"/>
  <c r="JO3" i="2"/>
  <c r="JQ4" i="3"/>
  <c r="JQ5" i="3"/>
  <c r="JQ6" i="3"/>
  <c r="JQ7" i="3"/>
  <c r="JQ8" i="3"/>
  <c r="JQ9" i="3"/>
  <c r="JQ10" i="3"/>
  <c r="JQ11" i="3"/>
  <c r="JQ12" i="3"/>
  <c r="JQ13" i="3"/>
  <c r="JQ14" i="3"/>
  <c r="JQ15" i="3"/>
  <c r="JQ16" i="3"/>
  <c r="JQ17" i="3"/>
  <c r="JQ18" i="3"/>
  <c r="JQ19" i="3"/>
  <c r="JQ20" i="3"/>
  <c r="EI3" i="7"/>
  <c r="EI4" i="7"/>
  <c r="EI5" i="7"/>
  <c r="EI6" i="7"/>
  <c r="EI7" i="7"/>
  <c r="EI8" i="7"/>
  <c r="EI9" i="7"/>
  <c r="EI10" i="7"/>
  <c r="EI11" i="7"/>
  <c r="EI12" i="7"/>
  <c r="EI13" i="7"/>
  <c r="EI14" i="7"/>
  <c r="EI15" i="7"/>
  <c r="EI16" i="7"/>
  <c r="EI17" i="7"/>
  <c r="EI18" i="7"/>
  <c r="EI19" i="7"/>
  <c r="EH2" i="7"/>
  <c r="EH3" i="7"/>
  <c r="JO4" i="4" l="1"/>
  <c r="JO5" i="4"/>
  <c r="JO6" i="4"/>
  <c r="JO7" i="4"/>
  <c r="JO8" i="4"/>
  <c r="JO9" i="4"/>
  <c r="JO10" i="4"/>
  <c r="JO11" i="4"/>
  <c r="JO12" i="4"/>
  <c r="JO13" i="4"/>
  <c r="JO14" i="4"/>
  <c r="JO15" i="4"/>
  <c r="JO16" i="4"/>
  <c r="JO17" i="4"/>
  <c r="JO18" i="4"/>
  <c r="JO19" i="4"/>
  <c r="JO20" i="4"/>
  <c r="JO3" i="4"/>
  <c r="JM3" i="4"/>
  <c r="JO4" i="1"/>
  <c r="JO5" i="1"/>
  <c r="JO6" i="1"/>
  <c r="JO7" i="1"/>
  <c r="JO8" i="1"/>
  <c r="JO9" i="1"/>
  <c r="JO10" i="1"/>
  <c r="JO11" i="1"/>
  <c r="JO12" i="1"/>
  <c r="JO13" i="1"/>
  <c r="JO14" i="1"/>
  <c r="JO15" i="1"/>
  <c r="JO16" i="1"/>
  <c r="JO17" i="1"/>
  <c r="JO18" i="1"/>
  <c r="JO19" i="1"/>
  <c r="JO20" i="1"/>
  <c r="JM3" i="1"/>
  <c r="JO4" i="2"/>
  <c r="JO5" i="2"/>
  <c r="JO6" i="2"/>
  <c r="JO7" i="2"/>
  <c r="JO8" i="2"/>
  <c r="JO9" i="2"/>
  <c r="JO10" i="2"/>
  <c r="JO11" i="2"/>
  <c r="JO12" i="2"/>
  <c r="JO13" i="2"/>
  <c r="JO14" i="2"/>
  <c r="JO15" i="2"/>
  <c r="JO16" i="2"/>
  <c r="JO17" i="2"/>
  <c r="JO18" i="2"/>
  <c r="JO19" i="2"/>
  <c r="JO20" i="2"/>
  <c r="JM3" i="2"/>
  <c r="JO3" i="3"/>
  <c r="JO4" i="3"/>
  <c r="JO5" i="3"/>
  <c r="JO6" i="3"/>
  <c r="JO7" i="3"/>
  <c r="JO8" i="3"/>
  <c r="JO9" i="3"/>
  <c r="JO10" i="3"/>
  <c r="JO11" i="3"/>
  <c r="JO12" i="3"/>
  <c r="JO13" i="3"/>
  <c r="JO14" i="3"/>
  <c r="JO15" i="3"/>
  <c r="JO16" i="3"/>
  <c r="JO17" i="3"/>
  <c r="JO18" i="3"/>
  <c r="JO19" i="3"/>
  <c r="JO20" i="3"/>
  <c r="JM3" i="3"/>
  <c r="EH4" i="7"/>
  <c r="EH5" i="7"/>
  <c r="EH6" i="7"/>
  <c r="EH7" i="7"/>
  <c r="EH8" i="7"/>
  <c r="EH9" i="7"/>
  <c r="EH10" i="7"/>
  <c r="EH11" i="7"/>
  <c r="EH12" i="7"/>
  <c r="EH13" i="7"/>
  <c r="EH14" i="7"/>
  <c r="EH15" i="7"/>
  <c r="EH16" i="7"/>
  <c r="EH17" i="7"/>
  <c r="EH18" i="7"/>
  <c r="EH19" i="7"/>
  <c r="EG2" i="7"/>
  <c r="JM4" i="4" l="1"/>
  <c r="JM5" i="4"/>
  <c r="JM6" i="4"/>
  <c r="JM7" i="4"/>
  <c r="JM8" i="4"/>
  <c r="JM9" i="4"/>
  <c r="JM10" i="4"/>
  <c r="JM11" i="4"/>
  <c r="JM12" i="4"/>
  <c r="JM13" i="4"/>
  <c r="JM14" i="4"/>
  <c r="JM15" i="4"/>
  <c r="JM16" i="4"/>
  <c r="JM17" i="4"/>
  <c r="JM18" i="4"/>
  <c r="JM19" i="4"/>
  <c r="JM20" i="4"/>
  <c r="JM4" i="1"/>
  <c r="JM5" i="1"/>
  <c r="JM6" i="1"/>
  <c r="JM7" i="1"/>
  <c r="JM8" i="1"/>
  <c r="JM9" i="1"/>
  <c r="JM10" i="1"/>
  <c r="JM11" i="1"/>
  <c r="JM12" i="1"/>
  <c r="JM13" i="1"/>
  <c r="JM14" i="1"/>
  <c r="JM15" i="1"/>
  <c r="JM16" i="1"/>
  <c r="JM17" i="1"/>
  <c r="JM18" i="1"/>
  <c r="JM19" i="1"/>
  <c r="JM20" i="1"/>
  <c r="JM4" i="2"/>
  <c r="JM5" i="2"/>
  <c r="JM6" i="2"/>
  <c r="JM7" i="2"/>
  <c r="JM8" i="2"/>
  <c r="JM9" i="2"/>
  <c r="JM10" i="2"/>
  <c r="JM11" i="2"/>
  <c r="JM12" i="2"/>
  <c r="JM13" i="2"/>
  <c r="JM14" i="2"/>
  <c r="JM15" i="2"/>
  <c r="JM16" i="2"/>
  <c r="JM17" i="2"/>
  <c r="JM18" i="2"/>
  <c r="JM19" i="2"/>
  <c r="JM20" i="2"/>
  <c r="JM4" i="3"/>
  <c r="JM5" i="3"/>
  <c r="JM6" i="3"/>
  <c r="JM7" i="3"/>
  <c r="JM8" i="3"/>
  <c r="JM9" i="3"/>
  <c r="JM10" i="3"/>
  <c r="JM11" i="3"/>
  <c r="JM12" i="3"/>
  <c r="JM13" i="3"/>
  <c r="JM14" i="3"/>
  <c r="JM15" i="3"/>
  <c r="JM16" i="3"/>
  <c r="JM17" i="3"/>
  <c r="JM18" i="3"/>
  <c r="JM19" i="3"/>
  <c r="JM20" i="3"/>
  <c r="EG3" i="7"/>
  <c r="EG4" i="7"/>
  <c r="EG5" i="7"/>
  <c r="EG6" i="7"/>
  <c r="EG7" i="7"/>
  <c r="EG8" i="7"/>
  <c r="EG9" i="7"/>
  <c r="EG10" i="7"/>
  <c r="EG11" i="7"/>
  <c r="EG12" i="7"/>
  <c r="EG13" i="7"/>
  <c r="EG14" i="7"/>
  <c r="EG15" i="7"/>
  <c r="EG16" i="7"/>
  <c r="EG17" i="7"/>
  <c r="EG18" i="7"/>
  <c r="EG19" i="7"/>
  <c r="EF19" i="7" l="1"/>
  <c r="JK20" i="4" s="1" a="1"/>
  <c r="JK20" i="4" s="1"/>
  <c r="JK20" i="3" a="1"/>
  <c r="JK20" i="3" s="1"/>
  <c r="EF2" i="7"/>
  <c r="JK3" i="1" s="1" a="1"/>
  <c r="JK3" i="1" s="1"/>
  <c r="EF3" i="7"/>
  <c r="JK4" i="4" s="1" a="1"/>
  <c r="JK4" i="4" s="1"/>
  <c r="EF4" i="7"/>
  <c r="JK5" i="4" s="1" a="1"/>
  <c r="JK5" i="4" s="1"/>
  <c r="EF5" i="7"/>
  <c r="JK6" i="4" s="1" a="1"/>
  <c r="JK6" i="4" s="1"/>
  <c r="EF6" i="7"/>
  <c r="JK7" i="4" s="1" a="1"/>
  <c r="JK7" i="4" s="1"/>
  <c r="EF7" i="7"/>
  <c r="JK8" i="1" s="1" a="1"/>
  <c r="JK8" i="1" s="1"/>
  <c r="EF8" i="7"/>
  <c r="JK9" i="1" s="1" a="1"/>
  <c r="JK9" i="1" s="1"/>
  <c r="EF9" i="7"/>
  <c r="JK10" i="1" s="1" a="1"/>
  <c r="JK10" i="1" s="1"/>
  <c r="EF10" i="7"/>
  <c r="JK11" i="1" s="1" a="1"/>
  <c r="JK11" i="1" s="1"/>
  <c r="EF11" i="7"/>
  <c r="JK12" i="1" s="1" a="1"/>
  <c r="JK12" i="1" s="1"/>
  <c r="EF12" i="7"/>
  <c r="JK13" i="1" s="1" a="1"/>
  <c r="JK13" i="1" s="1"/>
  <c r="EF13" i="7"/>
  <c r="JK14" i="4" s="1" a="1"/>
  <c r="JK14" i="4" s="1"/>
  <c r="EF14" i="7"/>
  <c r="JK15" i="4" s="1" a="1"/>
  <c r="JK15" i="4" s="1"/>
  <c r="EF15" i="7"/>
  <c r="JK16" i="4" s="1" a="1"/>
  <c r="JK16" i="4" s="1"/>
  <c r="EF16" i="7"/>
  <c r="JK17" i="4" s="1" a="1"/>
  <c r="JK17" i="4" s="1"/>
  <c r="EF17" i="7"/>
  <c r="JK18" i="4" s="1" a="1"/>
  <c r="JK18" i="4" s="1"/>
  <c r="EF18" i="7"/>
  <c r="JK19" i="4" s="1" a="1"/>
  <c r="JK19" i="4" s="1"/>
  <c r="EE2" i="7"/>
  <c r="JI3" i="4" s="1" a="1"/>
  <c r="JI3" i="4" s="1"/>
  <c r="EE3" i="7"/>
  <c r="JI4" i="4" s="1" a="1"/>
  <c r="JI4" i="4" s="1"/>
  <c r="EE4" i="7"/>
  <c r="JI5" i="4" s="1" a="1"/>
  <c r="JI5" i="4" s="1"/>
  <c r="EE5" i="7"/>
  <c r="JI6" i="4" s="1" a="1"/>
  <c r="JI6" i="4" s="1"/>
  <c r="EE6" i="7"/>
  <c r="JI7" i="4" s="1" a="1"/>
  <c r="JI7" i="4" s="1"/>
  <c r="EE7" i="7"/>
  <c r="JI8" i="3" s="1" a="1"/>
  <c r="JI8" i="3" s="1"/>
  <c r="EE8" i="7"/>
  <c r="JI9" i="2" s="1" a="1"/>
  <c r="JI9" i="2" s="1"/>
  <c r="EE9" i="7"/>
  <c r="JI10" i="1" s="1" a="1"/>
  <c r="JI10" i="1" s="1"/>
  <c r="EE10" i="7"/>
  <c r="JI11" i="1" s="1" a="1"/>
  <c r="JI11" i="1" s="1"/>
  <c r="EE11" i="7"/>
  <c r="JI12" i="4" s="1" a="1"/>
  <c r="JI12" i="4" s="1"/>
  <c r="EE12" i="7"/>
  <c r="JI13" i="4" s="1" a="1"/>
  <c r="JI13" i="4" s="1"/>
  <c r="EE13" i="7"/>
  <c r="JI14" i="4" s="1" a="1"/>
  <c r="JI14" i="4" s="1"/>
  <c r="EE14" i="7"/>
  <c r="JI15" i="4" s="1" a="1"/>
  <c r="JI15" i="4" s="1"/>
  <c r="EE15" i="7"/>
  <c r="JI16" i="3" s="1" a="1"/>
  <c r="JI16" i="3" s="1"/>
  <c r="EE16" i="7"/>
  <c r="JI17" i="2" s="1" a="1"/>
  <c r="JI17" i="2" s="1"/>
  <c r="EE17" i="7"/>
  <c r="JI18" i="1" s="1" a="1"/>
  <c r="JI18" i="1" s="1"/>
  <c r="EE18" i="7"/>
  <c r="JI19" i="1" s="1" a="1"/>
  <c r="JI19" i="1" s="1"/>
  <c r="EE19" i="7"/>
  <c r="JI20" i="4" s="1" a="1"/>
  <c r="JI20" i="4" s="1"/>
  <c r="ED2" i="7"/>
  <c r="JG3" i="2" s="1" a="1"/>
  <c r="JG3" i="2" s="1"/>
  <c r="ED3" i="7"/>
  <c r="JG4" i="2" s="1" a="1"/>
  <c r="JG4" i="2" s="1"/>
  <c r="ED4" i="7"/>
  <c r="JG5" i="2" s="1" a="1"/>
  <c r="JG5" i="2" s="1"/>
  <c r="ED5" i="7"/>
  <c r="JG6" i="1" s="1" a="1"/>
  <c r="JG6" i="1" s="1"/>
  <c r="ED6" i="7"/>
  <c r="JG7" i="1" s="1" a="1"/>
  <c r="JG7" i="1" s="1"/>
  <c r="ED7" i="7"/>
  <c r="JG8" i="1" s="1" a="1"/>
  <c r="JG8" i="1" s="1"/>
  <c r="ED8" i="7"/>
  <c r="JG9" i="3" s="1" a="1"/>
  <c r="JG9" i="3" s="1"/>
  <c r="ED9" i="7"/>
  <c r="JG10" i="3" s="1" a="1"/>
  <c r="JG10" i="3" s="1"/>
  <c r="ED10" i="7"/>
  <c r="JG11" i="4" s="1" a="1"/>
  <c r="JG11" i="4" s="1"/>
  <c r="ED11" i="7"/>
  <c r="JG12" i="2" s="1" a="1"/>
  <c r="JG12" i="2" s="1"/>
  <c r="ED12" i="7"/>
  <c r="JG13" i="2" s="1" a="1"/>
  <c r="JG13" i="2" s="1"/>
  <c r="ED13" i="7"/>
  <c r="JG14" i="1" s="1" a="1"/>
  <c r="JG14" i="1" s="1"/>
  <c r="ED14" i="7"/>
  <c r="JG15" i="1" s="1" a="1"/>
  <c r="JG15" i="1" s="1"/>
  <c r="ED15" i="7"/>
  <c r="JG16" i="3" s="1" a="1"/>
  <c r="JG16" i="3" s="1"/>
  <c r="ED16" i="7"/>
  <c r="JG17" i="4" s="1" a="1"/>
  <c r="JG17" i="4" s="1"/>
  <c r="ED17" i="7"/>
  <c r="JG18" i="4" s="1" a="1"/>
  <c r="JG18" i="4" s="1"/>
  <c r="ED18" i="7"/>
  <c r="JG19" i="2" s="1" a="1"/>
  <c r="JG19" i="2" s="1"/>
  <c r="ED19" i="7"/>
  <c r="JG20" i="2" s="1" a="1"/>
  <c r="JG20" i="2" s="1"/>
  <c r="EC2" i="7"/>
  <c r="JE3" i="3" s="1" a="1"/>
  <c r="JE3" i="3" s="1"/>
  <c r="EC3" i="7"/>
  <c r="JE4" i="4" s="1" a="1"/>
  <c r="JE4" i="4" s="1"/>
  <c r="EC4" i="7"/>
  <c r="JE5" i="4" s="1" a="1"/>
  <c r="JE5" i="4" s="1"/>
  <c r="EC5" i="7"/>
  <c r="JE6" i="3" s="1" a="1"/>
  <c r="JE6" i="3" s="1"/>
  <c r="EC6" i="7"/>
  <c r="JE7" i="3" s="1" a="1"/>
  <c r="JE7" i="3" s="1"/>
  <c r="EC7" i="7"/>
  <c r="JE8" i="2" s="1" a="1"/>
  <c r="JE8" i="2" s="1"/>
  <c r="EC8" i="7"/>
  <c r="JE9" i="2" s="1" a="1"/>
  <c r="JE9" i="2" s="1"/>
  <c r="EC9" i="7"/>
  <c r="JE10" i="1" s="1" a="1"/>
  <c r="JE10" i="1" s="1"/>
  <c r="EC10" i="7"/>
  <c r="JE11" i="1" s="1" a="1"/>
  <c r="JE11" i="1" s="1"/>
  <c r="EC11" i="7"/>
  <c r="JE12" i="4" s="1" a="1"/>
  <c r="JE12" i="4" s="1"/>
  <c r="EC12" i="7"/>
  <c r="JE13" i="3" s="1" a="1"/>
  <c r="JE13" i="3" s="1"/>
  <c r="EC13" i="7"/>
  <c r="JE14" i="3" s="1" a="1"/>
  <c r="JE14" i="3" s="1"/>
  <c r="EC14" i="7"/>
  <c r="JE15" i="3" s="1" a="1"/>
  <c r="JE15" i="3" s="1"/>
  <c r="EC15" i="7"/>
  <c r="JE16" i="2" s="1" a="1"/>
  <c r="JE16" i="2" s="1"/>
  <c r="EC16" i="7"/>
  <c r="JE17" i="2" s="1" a="1"/>
  <c r="JE17" i="2" s="1"/>
  <c r="EC17" i="7"/>
  <c r="JE18" i="1" s="1" a="1"/>
  <c r="JE18" i="1" s="1"/>
  <c r="EC18" i="7"/>
  <c r="JE19" i="1" s="1" a="1"/>
  <c r="JE19" i="1" s="1"/>
  <c r="EC19" i="7"/>
  <c r="JE20" i="4" s="1" a="1"/>
  <c r="JE20" i="4" s="1"/>
  <c r="EB2" i="7"/>
  <c r="JC3" i="2" s="1" a="1"/>
  <c r="JC3" i="2" s="1"/>
  <c r="EB3" i="7"/>
  <c r="JC4" i="3" s="1" a="1"/>
  <c r="JC4" i="3" s="1"/>
  <c r="EB4" i="7"/>
  <c r="JC5" i="2" s="1" a="1"/>
  <c r="JC5" i="2" s="1"/>
  <c r="EB5" i="7"/>
  <c r="JC6" i="2" s="1" a="1"/>
  <c r="JC6" i="2" s="1"/>
  <c r="EB6" i="7"/>
  <c r="JC7" i="2" s="1" a="1"/>
  <c r="JC7" i="2" s="1"/>
  <c r="EB7" i="7"/>
  <c r="JC8" i="1" s="1" a="1"/>
  <c r="JC8" i="1" s="1"/>
  <c r="EB8" i="7"/>
  <c r="JC9" i="1" s="1" a="1"/>
  <c r="JC9" i="1" s="1"/>
  <c r="EB9" i="7"/>
  <c r="JC10" i="4" s="1" a="1"/>
  <c r="JC10" i="4" s="1"/>
  <c r="EB10" i="7"/>
  <c r="JC11" i="3" s="1" a="1"/>
  <c r="JC11" i="3" s="1"/>
  <c r="EB11" i="7"/>
  <c r="JC12" i="3" s="1" a="1"/>
  <c r="JC12" i="3" s="1"/>
  <c r="EB12" i="7"/>
  <c r="JC13" i="2" s="1" a="1"/>
  <c r="JC13" i="2" s="1"/>
  <c r="EB13" i="7"/>
  <c r="JC14" i="2" s="1" a="1"/>
  <c r="JC14" i="2" s="1"/>
  <c r="EB14" i="7"/>
  <c r="JC15" i="1" s="1" a="1"/>
  <c r="JC15" i="1" s="1"/>
  <c r="EB15" i="7"/>
  <c r="JC16" i="1" s="1" a="1"/>
  <c r="JC16" i="1" s="1"/>
  <c r="EB16" i="7"/>
  <c r="JC17" i="1" s="1" a="1"/>
  <c r="JC17" i="1" s="1"/>
  <c r="EB17" i="7"/>
  <c r="JC18" i="4" s="1" a="1"/>
  <c r="JC18" i="4" s="1"/>
  <c r="EB18" i="7"/>
  <c r="JC19" i="3" s="1" a="1"/>
  <c r="JC19" i="3" s="1"/>
  <c r="EB19" i="7"/>
  <c r="JC20" i="3" s="1" a="1"/>
  <c r="JC20" i="3" s="1"/>
  <c r="JK20" i="2" l="1" a="1"/>
  <c r="JK20" i="2" s="1"/>
  <c r="JK20" i="1" a="1"/>
  <c r="JK20" i="1" s="1"/>
  <c r="JK15" i="3" a="1"/>
  <c r="JK15" i="3" s="1"/>
  <c r="JK14" i="3" a="1"/>
  <c r="JK14" i="3" s="1"/>
  <c r="JK3" i="2" a="1"/>
  <c r="JK3" i="2" s="1"/>
  <c r="JK14" i="2" a="1"/>
  <c r="JK14" i="2" s="1"/>
  <c r="JK14" i="1" a="1"/>
  <c r="JK14" i="1" s="1"/>
  <c r="JK19" i="3" a="1"/>
  <c r="JK19" i="3" s="1"/>
  <c r="JK7" i="3" a="1"/>
  <c r="JK7" i="3" s="1"/>
  <c r="JK13" i="2" a="1"/>
  <c r="JK13" i="2" s="1"/>
  <c r="JK19" i="1" a="1"/>
  <c r="JK19" i="1" s="1"/>
  <c r="JK7" i="1" a="1"/>
  <c r="JK7" i="1" s="1"/>
  <c r="JK13" i="4" a="1"/>
  <c r="JK13" i="4" s="1"/>
  <c r="JK18" i="3" a="1"/>
  <c r="JK18" i="3" s="1"/>
  <c r="JK6" i="3" a="1"/>
  <c r="JK6" i="3" s="1"/>
  <c r="JK12" i="2" a="1"/>
  <c r="JK12" i="2" s="1"/>
  <c r="JK18" i="1" a="1"/>
  <c r="JK18" i="1" s="1"/>
  <c r="JK6" i="1" a="1"/>
  <c r="JK6" i="1" s="1"/>
  <c r="JK12" i="4" a="1"/>
  <c r="JK12" i="4" s="1"/>
  <c r="JK17" i="3" a="1"/>
  <c r="JK17" i="3" s="1"/>
  <c r="JK5" i="3" a="1"/>
  <c r="JK5" i="3" s="1"/>
  <c r="JK11" i="2" a="1"/>
  <c r="JK11" i="2" s="1"/>
  <c r="JK17" i="1" a="1"/>
  <c r="JK17" i="1" s="1"/>
  <c r="JK5" i="1" a="1"/>
  <c r="JK5" i="1" s="1"/>
  <c r="JK11" i="4" a="1"/>
  <c r="JK11" i="4" s="1"/>
  <c r="JK16" i="3" a="1"/>
  <c r="JK16" i="3" s="1"/>
  <c r="JK4" i="3" a="1"/>
  <c r="JK4" i="3" s="1"/>
  <c r="JK10" i="2" a="1"/>
  <c r="JK10" i="2" s="1"/>
  <c r="JK16" i="1" a="1"/>
  <c r="JK16" i="1" s="1"/>
  <c r="JK4" i="1" a="1"/>
  <c r="JK4" i="1" s="1"/>
  <c r="JK10" i="4" a="1"/>
  <c r="JK10" i="4" s="1"/>
  <c r="JK9" i="2" a="1"/>
  <c r="JK9" i="2" s="1"/>
  <c r="JK15" i="1" a="1"/>
  <c r="JK15" i="1" s="1"/>
  <c r="JK3" i="4" a="1"/>
  <c r="JK3" i="4" s="1"/>
  <c r="JK9" i="4" a="1"/>
  <c r="JK9" i="4" s="1"/>
  <c r="JK8" i="2" a="1"/>
  <c r="JK8" i="2" s="1"/>
  <c r="JK8" i="4" a="1"/>
  <c r="JK8" i="4" s="1"/>
  <c r="JK13" i="3" a="1"/>
  <c r="JK13" i="3" s="1"/>
  <c r="JK19" i="2" a="1"/>
  <c r="JK19" i="2" s="1"/>
  <c r="JK7" i="2" a="1"/>
  <c r="JK7" i="2" s="1"/>
  <c r="JK12" i="3" a="1"/>
  <c r="JK12" i="3" s="1"/>
  <c r="JK18" i="2" a="1"/>
  <c r="JK18" i="2" s="1"/>
  <c r="JK6" i="2" a="1"/>
  <c r="JK6" i="2" s="1"/>
  <c r="JK11" i="3" a="1"/>
  <c r="JK11" i="3" s="1"/>
  <c r="JK17" i="2" a="1"/>
  <c r="JK17" i="2" s="1"/>
  <c r="JK5" i="2" a="1"/>
  <c r="JK5" i="2" s="1"/>
  <c r="JK10" i="3" a="1"/>
  <c r="JK10" i="3" s="1"/>
  <c r="JK16" i="2" a="1"/>
  <c r="JK16" i="2" s="1"/>
  <c r="JK4" i="2" a="1"/>
  <c r="JK4" i="2" s="1"/>
  <c r="JK3" i="3" a="1"/>
  <c r="JK3" i="3" s="1"/>
  <c r="JK9" i="3" a="1"/>
  <c r="JK9" i="3" s="1"/>
  <c r="JK15" i="2" a="1"/>
  <c r="JK15" i="2" s="1"/>
  <c r="JK8" i="3" a="1"/>
  <c r="JK8" i="3" s="1"/>
  <c r="JE13" i="2"/>
  <c r="JI13" i="3" a="1"/>
  <c r="JI13" i="3" s="1"/>
  <c r="JI19" i="4" a="1"/>
  <c r="JI19" i="4" s="1"/>
  <c r="JI3" i="3" a="1"/>
  <c r="JI3" i="3" s="1"/>
  <c r="JI5" i="3" a="1"/>
  <c r="JI5" i="3" s="1"/>
  <c r="JI17" i="1" a="1"/>
  <c r="JI17" i="1" s="1"/>
  <c r="JI20" i="3" a="1"/>
  <c r="JI20" i="3" s="1"/>
  <c r="JI4" i="3" a="1"/>
  <c r="JI4" i="3" s="1"/>
  <c r="JI16" i="1" a="1"/>
  <c r="JI16" i="1" s="1"/>
  <c r="JI15" i="3" a="1"/>
  <c r="JI15" i="3" s="1"/>
  <c r="JI16" i="2" a="1"/>
  <c r="JI16" i="2" s="1"/>
  <c r="JI9" i="1" a="1"/>
  <c r="JI9" i="1" s="1"/>
  <c r="JI14" i="3" a="1"/>
  <c r="JI14" i="3" s="1"/>
  <c r="JI15" i="2" a="1"/>
  <c r="JI15" i="2" s="1"/>
  <c r="JI8" i="1" a="1"/>
  <c r="JI8" i="1" s="1"/>
  <c r="JI12" i="3" a="1"/>
  <c r="JI12" i="3" s="1"/>
  <c r="JI8" i="2" a="1"/>
  <c r="JI8" i="2" s="1"/>
  <c r="JI11" i="4" a="1"/>
  <c r="JI11" i="4" s="1"/>
  <c r="JI14" i="2" a="1"/>
  <c r="JI14" i="2" s="1"/>
  <c r="JI7" i="3" a="1"/>
  <c r="JI7" i="3" s="1"/>
  <c r="JI7" i="2" a="1"/>
  <c r="JI7" i="2" s="1"/>
  <c r="JI6" i="3" a="1"/>
  <c r="JI6" i="3" s="1"/>
  <c r="JI6" i="2" a="1"/>
  <c r="JI6" i="2" s="1"/>
  <c r="JI19" i="3" a="1"/>
  <c r="JI19" i="3" s="1"/>
  <c r="JI11" i="3" a="1"/>
  <c r="JI11" i="3" s="1"/>
  <c r="JI3" i="2" a="1"/>
  <c r="JI3" i="2" s="1"/>
  <c r="JI13" i="2" a="1"/>
  <c r="JI13" i="2" s="1"/>
  <c r="JI5" i="2" a="1"/>
  <c r="JI5" i="2" s="1"/>
  <c r="JI15" i="1" a="1"/>
  <c r="JI15" i="1" s="1"/>
  <c r="JI7" i="1" a="1"/>
  <c r="JI7" i="1" s="1"/>
  <c r="JI17" i="4" a="1"/>
  <c r="JI17" i="4" s="1"/>
  <c r="JI9" i="4" a="1"/>
  <c r="JI9" i="4" s="1"/>
  <c r="JI10" i="4" a="1"/>
  <c r="JI10" i="4" s="1"/>
  <c r="JI18" i="3" a="1"/>
  <c r="JI18" i="3" s="1"/>
  <c r="JI10" i="3" a="1"/>
  <c r="JI10" i="3" s="1"/>
  <c r="JI20" i="2" a="1"/>
  <c r="JI20" i="2" s="1"/>
  <c r="JI12" i="2" a="1"/>
  <c r="JI12" i="2" s="1"/>
  <c r="JI4" i="2" a="1"/>
  <c r="JI4" i="2" s="1"/>
  <c r="JI14" i="1" a="1"/>
  <c r="JI14" i="1" s="1"/>
  <c r="JI6" i="1" a="1"/>
  <c r="JI6" i="1" s="1"/>
  <c r="JI16" i="4" a="1"/>
  <c r="JI16" i="4" s="1"/>
  <c r="JI8" i="4" a="1"/>
  <c r="JI8" i="4" s="1"/>
  <c r="JI17" i="3" a="1"/>
  <c r="JI17" i="3" s="1"/>
  <c r="JI9" i="3" a="1"/>
  <c r="JI9" i="3" s="1"/>
  <c r="JI19" i="2" a="1"/>
  <c r="JI19" i="2" s="1"/>
  <c r="JI11" i="2" a="1"/>
  <c r="JI11" i="2" s="1"/>
  <c r="JI3" i="1" a="1"/>
  <c r="JI3" i="1" s="1"/>
  <c r="JI13" i="1" a="1"/>
  <c r="JI13" i="1" s="1"/>
  <c r="JI5" i="1" a="1"/>
  <c r="JI5" i="1" s="1"/>
  <c r="JI18" i="4" a="1"/>
  <c r="JI18" i="4" s="1"/>
  <c r="JG7" i="3" a="1"/>
  <c r="JG7" i="3" s="1"/>
  <c r="JI18" i="2" a="1"/>
  <c r="JI18" i="2" s="1"/>
  <c r="JI10" i="2" a="1"/>
  <c r="JI10" i="2" s="1"/>
  <c r="JI20" i="1" a="1"/>
  <c r="JI20" i="1" s="1"/>
  <c r="JI12" i="1" a="1"/>
  <c r="JI12" i="1" s="1"/>
  <c r="JI4" i="1" a="1"/>
  <c r="JI4" i="1" s="1"/>
  <c r="JG18" i="2" a="1"/>
  <c r="JG18" i="2" s="1"/>
  <c r="JG16" i="4" a="1"/>
  <c r="JG16" i="4" s="1"/>
  <c r="JG17" i="2" a="1"/>
  <c r="JG17" i="2" s="1"/>
  <c r="JG10" i="4" a="1"/>
  <c r="JG10" i="4" s="1"/>
  <c r="JG11" i="2" a="1"/>
  <c r="JG11" i="2" s="1"/>
  <c r="JG9" i="4" a="1"/>
  <c r="JG9" i="4" s="1"/>
  <c r="JG10" i="2" a="1"/>
  <c r="JG10" i="2" s="1"/>
  <c r="JG3" i="1" a="1"/>
  <c r="JG3" i="1" s="1"/>
  <c r="JG15" i="3" a="1"/>
  <c r="JG15" i="3" s="1"/>
  <c r="JG13" i="1" a="1"/>
  <c r="JG13" i="1" s="1"/>
  <c r="JG8" i="3" a="1"/>
  <c r="JG8" i="3" s="1"/>
  <c r="JG5" i="1" a="1"/>
  <c r="JG5" i="1" s="1"/>
  <c r="JG3" i="3" a="1"/>
  <c r="JG3" i="3" s="1"/>
  <c r="JG14" i="3" a="1"/>
  <c r="JG14" i="3" s="1"/>
  <c r="JG6" i="3" a="1"/>
  <c r="JG6" i="3" s="1"/>
  <c r="JG16" i="2" a="1"/>
  <c r="JG16" i="2" s="1"/>
  <c r="JG9" i="2" a="1"/>
  <c r="JG9" i="2" s="1"/>
  <c r="JG19" i="1" a="1"/>
  <c r="JG19" i="1" s="1"/>
  <c r="JG11" i="1" a="1"/>
  <c r="JG11" i="1" s="1"/>
  <c r="JG3" i="4" a="1"/>
  <c r="JG3" i="4" s="1"/>
  <c r="JG15" i="4" a="1"/>
  <c r="JG15" i="4" s="1"/>
  <c r="JG8" i="4" a="1"/>
  <c r="JG8" i="4" s="1"/>
  <c r="JG12" i="1" a="1"/>
  <c r="JG12" i="1" s="1"/>
  <c r="JG20" i="3" a="1"/>
  <c r="JG20" i="3" s="1"/>
  <c r="JG13" i="3" a="1"/>
  <c r="JG13" i="3" s="1"/>
  <c r="JG5" i="3" a="1"/>
  <c r="JG5" i="3" s="1"/>
  <c r="JG15" i="2" a="1"/>
  <c r="JG15" i="2" s="1"/>
  <c r="JG8" i="2" a="1"/>
  <c r="JG8" i="2" s="1"/>
  <c r="JG18" i="1" a="1"/>
  <c r="JG18" i="1" s="1"/>
  <c r="JG10" i="1" a="1"/>
  <c r="JG10" i="1" s="1"/>
  <c r="JG20" i="4" a="1"/>
  <c r="JG20" i="4" s="1"/>
  <c r="JG14" i="4" a="1"/>
  <c r="JG14" i="4" s="1"/>
  <c r="JG7" i="4" a="1"/>
  <c r="JG7" i="4" s="1"/>
  <c r="JG19" i="3" a="1"/>
  <c r="JG19" i="3" s="1"/>
  <c r="JG12" i="3" a="1"/>
  <c r="JG12" i="3" s="1"/>
  <c r="JG4" i="3" a="1"/>
  <c r="JG4" i="3" s="1"/>
  <c r="JG14" i="2" a="1"/>
  <c r="JG14" i="2" s="1"/>
  <c r="JG7" i="2" a="1"/>
  <c r="JG7" i="2" s="1"/>
  <c r="JG17" i="1" a="1"/>
  <c r="JG17" i="1" s="1"/>
  <c r="JG9" i="1" a="1"/>
  <c r="JG9" i="1" s="1"/>
  <c r="JG13" i="4" a="1"/>
  <c r="JG13" i="4" s="1"/>
  <c r="JG6" i="4" a="1"/>
  <c r="JG6" i="4" s="1"/>
  <c r="JG20" i="1" a="1"/>
  <c r="JG20" i="1" s="1"/>
  <c r="JG18" i="3" a="1"/>
  <c r="JG18" i="3" s="1"/>
  <c r="JG11" i="3" a="1"/>
  <c r="JG11" i="3" s="1"/>
  <c r="JG6" i="2" a="1"/>
  <c r="JG6" i="2" s="1"/>
  <c r="JG16" i="1" a="1"/>
  <c r="JG16" i="1" s="1"/>
  <c r="JG19" i="4" a="1"/>
  <c r="JG19" i="4" s="1"/>
  <c r="JG12" i="4" a="1"/>
  <c r="JG12" i="4" s="1"/>
  <c r="JG5" i="4" a="1"/>
  <c r="JG5" i="4" s="1"/>
  <c r="JG17" i="3" a="1"/>
  <c r="JG17" i="3" s="1"/>
  <c r="JG4" i="4" a="1"/>
  <c r="JG4" i="4" s="1"/>
  <c r="JG4" i="1" a="1"/>
  <c r="JG4" i="1" s="1"/>
  <c r="JE5" i="3" a="1"/>
  <c r="JE5" i="3" s="1"/>
  <c r="JE20" i="3" a="1"/>
  <c r="JE20" i="3" s="1"/>
  <c r="JE18" i="3" a="1"/>
  <c r="JE18" i="3" s="1"/>
  <c r="JE12" i="3" a="1"/>
  <c r="JE12" i="3" s="1"/>
  <c r="JE11" i="3" a="1"/>
  <c r="JE11" i="3" s="1"/>
  <c r="JC10" i="3" a="1"/>
  <c r="JC10" i="3" s="1"/>
  <c r="JC14" i="1" a="1"/>
  <c r="JC14" i="1" s="1"/>
  <c r="JE3" i="2" a="1"/>
  <c r="JE3" i="2" s="1"/>
  <c r="JE5" i="2" a="1"/>
  <c r="JE5" i="2" s="1"/>
  <c r="JC12" i="2" a="1"/>
  <c r="JC12" i="2" s="1"/>
  <c r="JE15" i="2" a="1"/>
  <c r="JE15" i="2" s="1"/>
  <c r="JE7" i="2" a="1"/>
  <c r="JE7" i="2" s="1"/>
  <c r="JE17" i="1" a="1"/>
  <c r="JE17" i="1" s="1"/>
  <c r="JE9" i="1" a="1"/>
  <c r="JE9" i="1" s="1"/>
  <c r="JE19" i="4" a="1"/>
  <c r="JE19" i="4" s="1"/>
  <c r="JE11" i="4" a="1"/>
  <c r="JE11" i="4" s="1"/>
  <c r="JC4" i="2" a="1"/>
  <c r="JC4" i="2" s="1"/>
  <c r="JE19" i="3" a="1"/>
  <c r="JE19" i="3" s="1"/>
  <c r="JE4" i="3" a="1"/>
  <c r="JE4" i="3" s="1"/>
  <c r="JE14" i="2" a="1"/>
  <c r="JE14" i="2" s="1"/>
  <c r="JE6" i="2" a="1"/>
  <c r="JE6" i="2" s="1"/>
  <c r="JE16" i="1" a="1"/>
  <c r="JE16" i="1" s="1"/>
  <c r="JE8" i="1" a="1"/>
  <c r="JE8" i="1" s="1"/>
  <c r="JE18" i="4" a="1"/>
  <c r="JE18" i="4" s="1"/>
  <c r="JE10" i="4" a="1"/>
  <c r="JE10" i="4" s="1"/>
  <c r="JE15" i="1" a="1"/>
  <c r="JE15" i="1" s="1"/>
  <c r="JE7" i="1" a="1"/>
  <c r="JE7" i="1" s="1"/>
  <c r="JE17" i="4" a="1"/>
  <c r="JE17" i="4" s="1"/>
  <c r="JE9" i="4" a="1"/>
  <c r="JE9" i="4" s="1"/>
  <c r="JC17" i="4" a="1"/>
  <c r="JC17" i="4" s="1"/>
  <c r="JE17" i="3" a="1"/>
  <c r="JE17" i="3" s="1"/>
  <c r="JE10" i="3" a="1"/>
  <c r="JE10" i="3" s="1"/>
  <c r="JE20" i="2" a="1"/>
  <c r="JE20" i="2" s="1"/>
  <c r="JE12" i="2" a="1"/>
  <c r="JE12" i="2" s="1"/>
  <c r="JE4" i="2" a="1"/>
  <c r="JE4" i="2" s="1"/>
  <c r="JE14" i="1" a="1"/>
  <c r="JE14" i="1" s="1"/>
  <c r="JE6" i="1" a="1"/>
  <c r="JE6" i="1" s="1"/>
  <c r="JE16" i="4" a="1"/>
  <c r="JE16" i="4" s="1"/>
  <c r="JE8" i="4" a="1"/>
  <c r="JE8" i="4" s="1"/>
  <c r="JC9" i="4" a="1"/>
  <c r="JC9" i="4" s="1"/>
  <c r="JE16" i="3" a="1"/>
  <c r="JE16" i="3" s="1"/>
  <c r="JE9" i="3" a="1"/>
  <c r="JE9" i="3" s="1"/>
  <c r="JE19" i="2" a="1"/>
  <c r="JE19" i="2" s="1"/>
  <c r="JE11" i="2" a="1"/>
  <c r="JE11" i="2" s="1"/>
  <c r="JE3" i="1" a="1"/>
  <c r="JE3" i="1" s="1"/>
  <c r="JE13" i="1" a="1"/>
  <c r="JE13" i="1" s="1"/>
  <c r="JE5" i="1" a="1"/>
  <c r="JE5" i="1" s="1"/>
  <c r="JE15" i="4" a="1"/>
  <c r="JE15" i="4" s="1"/>
  <c r="JE7" i="4" a="1"/>
  <c r="JE7" i="4" s="1"/>
  <c r="JC18" i="3" a="1"/>
  <c r="JC18" i="3" s="1"/>
  <c r="JE8" i="3" a="1"/>
  <c r="JE8" i="3" s="1"/>
  <c r="JE18" i="2" a="1"/>
  <c r="JE18" i="2" s="1"/>
  <c r="JE10" i="2" a="1"/>
  <c r="JE10" i="2" s="1"/>
  <c r="JE20" i="1" a="1"/>
  <c r="JE20" i="1" s="1"/>
  <c r="JE12" i="1" a="1"/>
  <c r="JE12" i="1" s="1"/>
  <c r="JE4" i="1" a="1"/>
  <c r="JE4" i="1" s="1"/>
  <c r="JE14" i="4" a="1"/>
  <c r="JE14" i="4" s="1"/>
  <c r="JE6" i="4" a="1"/>
  <c r="JE6" i="4" s="1"/>
  <c r="JE3" i="4" a="1"/>
  <c r="JE3" i="4" s="1"/>
  <c r="JE13" i="4" a="1"/>
  <c r="JE13" i="4" s="1"/>
  <c r="JC20" i="2" a="1"/>
  <c r="JC20" i="2" s="1"/>
  <c r="JC17" i="3" a="1"/>
  <c r="JC17" i="3" s="1"/>
  <c r="JC9" i="3" a="1"/>
  <c r="JC9" i="3" s="1"/>
  <c r="JC19" i="2" a="1"/>
  <c r="JC19" i="2" s="1"/>
  <c r="JC11" i="2" a="1"/>
  <c r="JC11" i="2" s="1"/>
  <c r="JC3" i="1" a="1"/>
  <c r="JC3" i="1" s="1"/>
  <c r="JC6" i="1" a="1"/>
  <c r="JC6" i="1" s="1"/>
  <c r="JC16" i="4" a="1"/>
  <c r="JC16" i="4" s="1"/>
  <c r="JC8" i="4" a="1"/>
  <c r="JC8" i="4" s="1"/>
  <c r="JC16" i="3" a="1"/>
  <c r="JC16" i="3" s="1"/>
  <c r="JC8" i="3" a="1"/>
  <c r="JC8" i="3" s="1"/>
  <c r="JC18" i="2" a="1"/>
  <c r="JC18" i="2" s="1"/>
  <c r="JC10" i="2" a="1"/>
  <c r="JC10" i="2" s="1"/>
  <c r="JC20" i="1" a="1"/>
  <c r="JC20" i="1" s="1"/>
  <c r="JC13" i="1" a="1"/>
  <c r="JC13" i="1" s="1"/>
  <c r="JC5" i="1" a="1"/>
  <c r="JC5" i="1" s="1"/>
  <c r="JC15" i="4" a="1"/>
  <c r="JC15" i="4" s="1"/>
  <c r="JC7" i="4" a="1"/>
  <c r="JC7" i="4" s="1"/>
  <c r="JC15" i="3" a="1"/>
  <c r="JC15" i="3" s="1"/>
  <c r="JC7" i="3" a="1"/>
  <c r="JC7" i="3" s="1"/>
  <c r="JC17" i="2" a="1"/>
  <c r="JC17" i="2" s="1"/>
  <c r="JC9" i="2" a="1"/>
  <c r="JC9" i="2" s="1"/>
  <c r="JC19" i="1" a="1"/>
  <c r="JC19" i="1" s="1"/>
  <c r="JC12" i="1" a="1"/>
  <c r="JC12" i="1" s="1"/>
  <c r="JC4" i="1" a="1"/>
  <c r="JC4" i="1" s="1"/>
  <c r="JC14" i="4" a="1"/>
  <c r="JC14" i="4" s="1"/>
  <c r="JC6" i="4" a="1"/>
  <c r="JC6" i="4" s="1"/>
  <c r="JC14" i="3" a="1"/>
  <c r="JC14" i="3" s="1"/>
  <c r="JC6" i="3" a="1"/>
  <c r="JC6" i="3" s="1"/>
  <c r="JC16" i="2" a="1"/>
  <c r="JC16" i="2" s="1"/>
  <c r="JC8" i="2" a="1"/>
  <c r="JC8" i="2" s="1"/>
  <c r="JC18" i="1" a="1"/>
  <c r="JC18" i="1" s="1"/>
  <c r="JC11" i="1" a="1"/>
  <c r="JC11" i="1" s="1"/>
  <c r="JC3" i="4" a="1"/>
  <c r="JC3" i="4" s="1"/>
  <c r="JC13" i="4" a="1"/>
  <c r="JC13" i="4" s="1"/>
  <c r="JC5" i="4" a="1"/>
  <c r="JC5" i="4" s="1"/>
  <c r="JC7" i="1" a="1"/>
  <c r="JC7" i="1" s="1"/>
  <c r="JC3" i="3" a="1"/>
  <c r="JC3" i="3" s="1"/>
  <c r="JC13" i="3" a="1"/>
  <c r="JC13" i="3" s="1"/>
  <c r="JC5" i="3" a="1"/>
  <c r="JC5" i="3" s="1"/>
  <c r="JC15" i="2" a="1"/>
  <c r="JC15" i="2" s="1"/>
  <c r="JC10" i="1" a="1"/>
  <c r="JC10" i="1" s="1"/>
  <c r="JC20" i="4" a="1"/>
  <c r="JC20" i="4" s="1"/>
  <c r="JC12" i="4" a="1"/>
  <c r="JC12" i="4" s="1"/>
  <c r="JC4" i="4" a="1"/>
  <c r="JC4" i="4" s="1"/>
  <c r="JC19" i="4" a="1"/>
  <c r="JC19" i="4" s="1"/>
  <c r="JC11" i="4" a="1"/>
  <c r="JC11" i="4" s="1"/>
  <c r="EA2" i="7"/>
  <c r="EA3" i="7"/>
  <c r="EA4" i="7"/>
  <c r="EA5" i="7"/>
  <c r="EA6" i="7"/>
  <c r="EA7" i="7"/>
  <c r="EA8" i="7"/>
  <c r="EA9" i="7"/>
  <c r="EA10" i="7"/>
  <c r="EA11" i="7"/>
  <c r="EA12" i="7"/>
  <c r="EA13" i="7"/>
  <c r="EA14" i="7"/>
  <c r="EA15" i="7"/>
  <c r="EA16" i="7"/>
  <c r="EA17" i="7"/>
  <c r="EA18" i="7"/>
  <c r="EA19" i="7"/>
  <c r="DZ2" i="7"/>
  <c r="IY3" i="4" s="1" a="1"/>
  <c r="IY3" i="4" s="1"/>
  <c r="DZ3" i="7"/>
  <c r="IY4" i="4" s="1" a="1"/>
  <c r="IY4" i="4" s="1"/>
  <c r="DZ4" i="7"/>
  <c r="IY5" i="4" s="1" a="1"/>
  <c r="IY5" i="4" s="1"/>
  <c r="DZ5" i="7"/>
  <c r="IY6" i="3" s="1" a="1"/>
  <c r="IY6" i="3" s="1"/>
  <c r="DZ6" i="7"/>
  <c r="IY7" i="3" s="1" a="1"/>
  <c r="IY7" i="3" s="1"/>
  <c r="DZ7" i="7"/>
  <c r="IY8" i="2" s="1" a="1"/>
  <c r="IY8" i="2" s="1"/>
  <c r="DZ8" i="7"/>
  <c r="IY9" i="4" s="1" a="1"/>
  <c r="IY9" i="4" s="1"/>
  <c r="DZ9" i="7"/>
  <c r="IY10" i="1" s="1" a="1"/>
  <c r="IY10" i="1" s="1"/>
  <c r="DZ10" i="7"/>
  <c r="IY11" i="1" s="1" a="1"/>
  <c r="IY11" i="1" s="1"/>
  <c r="DZ11" i="7"/>
  <c r="IY12" i="4" s="1" a="1"/>
  <c r="IY12" i="4" s="1"/>
  <c r="DZ12" i="7"/>
  <c r="IY13" i="4" s="1" a="1"/>
  <c r="IY13" i="4" s="1"/>
  <c r="DZ13" i="7"/>
  <c r="IY14" i="3" s="1" a="1"/>
  <c r="IY14" i="3" s="1"/>
  <c r="DZ14" i="7"/>
  <c r="IY15" i="3" s="1" a="1"/>
  <c r="IY15" i="3" s="1"/>
  <c r="DZ15" i="7"/>
  <c r="IY16" i="2" s="1" a="1"/>
  <c r="IY16" i="2" s="1"/>
  <c r="DZ16" i="7"/>
  <c r="IY17" i="2" s="1" a="1"/>
  <c r="IY17" i="2" s="1"/>
  <c r="DZ17" i="7"/>
  <c r="IY18" i="1" s="1" a="1"/>
  <c r="IY18" i="1" s="1"/>
  <c r="DZ18" i="7"/>
  <c r="IY19" i="1" s="1" a="1"/>
  <c r="IY19" i="1" s="1"/>
  <c r="DZ19" i="7"/>
  <c r="IY20" i="4" s="1" a="1"/>
  <c r="IY20" i="4" s="1"/>
  <c r="JA12" i="4" l="1" a="1"/>
  <c r="JA12" i="4" s="1"/>
  <c r="JA12" i="3" a="1"/>
  <c r="JA12" i="3" s="1"/>
  <c r="JA12" i="1" a="1"/>
  <c r="JA12" i="1" s="1"/>
  <c r="JA12" i="2" a="1"/>
  <c r="JA12" i="2" s="1"/>
  <c r="JA19" i="1" a="1"/>
  <c r="JA19" i="1" s="1"/>
  <c r="JA19" i="3" a="1"/>
  <c r="JA19" i="3" s="1"/>
  <c r="JA19" i="2" a="1"/>
  <c r="JA19" i="2" s="1"/>
  <c r="JA19" i="4" a="1"/>
  <c r="JA19" i="4" s="1"/>
  <c r="JA11" i="1" a="1"/>
  <c r="JA11" i="1" s="1"/>
  <c r="JA11" i="3" a="1"/>
  <c r="JA11" i="3" s="1"/>
  <c r="JA11" i="4" a="1"/>
  <c r="JA11" i="4" s="1"/>
  <c r="JA11" i="2" a="1"/>
  <c r="JA11" i="2" s="1"/>
  <c r="JA3" i="4" a="1"/>
  <c r="JA3" i="4" s="1"/>
  <c r="JA3" i="3" a="1"/>
  <c r="JA3" i="3" s="1"/>
  <c r="JA3" i="1" a="1"/>
  <c r="JA3" i="1" s="1"/>
  <c r="JA3" i="2" a="1"/>
  <c r="JA3" i="2" s="1"/>
  <c r="JA20" i="4" a="1"/>
  <c r="JA20" i="4" s="1"/>
  <c r="JA20" i="1" a="1"/>
  <c r="JA20" i="1" s="1"/>
  <c r="JA20" i="3" a="1"/>
  <c r="JA20" i="3" s="1"/>
  <c r="JA20" i="2" a="1"/>
  <c r="JA20" i="2" s="1"/>
  <c r="JA18" i="2" a="1"/>
  <c r="JA18" i="2" s="1"/>
  <c r="JA18" i="3" a="1"/>
  <c r="JA18" i="3" s="1"/>
  <c r="JA18" i="1" a="1"/>
  <c r="JA18" i="1" s="1"/>
  <c r="JA18" i="4" a="1"/>
  <c r="JA18" i="4" s="1"/>
  <c r="JA10" i="2" a="1"/>
  <c r="JA10" i="2" s="1"/>
  <c r="JA10" i="1" a="1"/>
  <c r="JA10" i="1" s="1"/>
  <c r="JA10" i="4" a="1"/>
  <c r="JA10" i="4" s="1"/>
  <c r="JA10" i="3" a="1"/>
  <c r="JA10" i="3" s="1"/>
  <c r="JA17" i="2" a="1"/>
  <c r="JA17" i="2" s="1"/>
  <c r="JA17" i="1" a="1"/>
  <c r="JA17" i="1" s="1"/>
  <c r="JA17" i="3" a="1"/>
  <c r="JA17" i="3" s="1"/>
  <c r="JA17" i="4" a="1"/>
  <c r="JA17" i="4" s="1"/>
  <c r="JA9" i="2" a="1"/>
  <c r="JA9" i="2" s="1"/>
  <c r="JA9" i="1" a="1"/>
  <c r="JA9" i="1" s="1"/>
  <c r="JA9" i="4" a="1"/>
  <c r="JA9" i="4" s="1"/>
  <c r="JA9" i="3" a="1"/>
  <c r="JA9" i="3" s="1"/>
  <c r="JA16" i="2" a="1"/>
  <c r="JA16" i="2" s="1"/>
  <c r="JA16" i="4" a="1"/>
  <c r="JA16" i="4" s="1"/>
  <c r="JA16" i="3" a="1"/>
  <c r="JA16" i="3" s="1"/>
  <c r="JA16" i="1" a="1"/>
  <c r="JA16" i="1" s="1"/>
  <c r="JA8" i="2" a="1"/>
  <c r="JA8" i="2" s="1"/>
  <c r="JA8" i="4" a="1"/>
  <c r="JA8" i="4" s="1"/>
  <c r="JA8" i="3" a="1"/>
  <c r="JA8" i="3" s="1"/>
  <c r="JA8" i="1" a="1"/>
  <c r="JA8" i="1" s="1"/>
  <c r="JA15" i="2" a="1"/>
  <c r="JA15" i="2" s="1"/>
  <c r="JA15" i="4" a="1"/>
  <c r="JA15" i="4" s="1"/>
  <c r="JA15" i="3" a="1"/>
  <c r="JA15" i="3" s="1"/>
  <c r="JA15" i="1" a="1"/>
  <c r="JA15" i="1" s="1"/>
  <c r="JA7" i="2" a="1"/>
  <c r="JA7" i="2" s="1"/>
  <c r="JA7" i="4" a="1"/>
  <c r="JA7" i="4" s="1"/>
  <c r="JA7" i="3" a="1"/>
  <c r="JA7" i="3" s="1"/>
  <c r="JA7" i="1" a="1"/>
  <c r="JA7" i="1" s="1"/>
  <c r="JA14" i="4" a="1"/>
  <c r="JA14" i="4" s="1"/>
  <c r="JA14" i="3" a="1"/>
  <c r="JA14" i="3" s="1"/>
  <c r="JA14" i="1" a="1"/>
  <c r="JA14" i="1" s="1"/>
  <c r="JA14" i="2" a="1"/>
  <c r="JA14" i="2" s="1"/>
  <c r="JA6" i="3" a="1"/>
  <c r="JA6" i="3" s="1"/>
  <c r="JA6" i="4" a="1"/>
  <c r="JA6" i="4" s="1"/>
  <c r="JA6" i="1" a="1"/>
  <c r="JA6" i="1" s="1"/>
  <c r="JA6" i="2" a="1"/>
  <c r="JA6" i="2" s="1"/>
  <c r="JA13" i="1" a="1"/>
  <c r="JA13" i="1" s="1"/>
  <c r="JA13" i="4" a="1"/>
  <c r="JA13" i="4" s="1"/>
  <c r="JA13" i="3" a="1"/>
  <c r="JA13" i="3" s="1"/>
  <c r="JA13" i="2" a="1"/>
  <c r="JA13" i="2" s="1"/>
  <c r="JA5" i="4" a="1"/>
  <c r="JA5" i="4" s="1"/>
  <c r="JA5" i="3" a="1"/>
  <c r="JA5" i="3" s="1"/>
  <c r="JA5" i="1" a="1"/>
  <c r="JA5" i="1" s="1"/>
  <c r="JA5" i="2" a="1"/>
  <c r="JA5" i="2" s="1"/>
  <c r="JA4" i="4" a="1"/>
  <c r="JA4" i="4" s="1"/>
  <c r="JA4" i="3" a="1"/>
  <c r="JA4" i="3" s="1"/>
  <c r="JA4" i="1" a="1"/>
  <c r="JA4" i="1" s="1"/>
  <c r="JA4" i="2" a="1"/>
  <c r="JA4" i="2" s="1"/>
  <c r="IY19" i="3" a="1"/>
  <c r="IY19" i="3" s="1"/>
  <c r="IY13" i="3" a="1"/>
  <c r="IY13" i="3" s="1"/>
  <c r="IY5" i="3" a="1"/>
  <c r="IY5" i="3" s="1"/>
  <c r="IY15" i="2" a="1"/>
  <c r="IY15" i="2" s="1"/>
  <c r="IY14" i="2" a="1"/>
  <c r="IY14" i="2" s="1"/>
  <c r="IY17" i="1" a="1"/>
  <c r="IY17" i="1" s="1"/>
  <c r="IY12" i="3" a="1"/>
  <c r="IY12" i="3" s="1"/>
  <c r="IY13" i="2" a="1"/>
  <c r="IY13" i="2" s="1"/>
  <c r="IY15" i="1" a="1"/>
  <c r="IY15" i="1" s="1"/>
  <c r="IY16" i="1" a="1"/>
  <c r="IY16" i="1" s="1"/>
  <c r="IY11" i="3" a="1"/>
  <c r="IY11" i="3" s="1"/>
  <c r="IY12" i="2" a="1"/>
  <c r="IY12" i="2" s="1"/>
  <c r="IY9" i="1" a="1"/>
  <c r="IY9" i="1" s="1"/>
  <c r="IY4" i="3" a="1"/>
  <c r="IY4" i="3" s="1"/>
  <c r="IY6" i="2" a="1"/>
  <c r="IY6" i="2" s="1"/>
  <c r="IY7" i="1" a="1"/>
  <c r="IY7" i="1" s="1"/>
  <c r="IY8" i="1" a="1"/>
  <c r="IY8" i="1" s="1"/>
  <c r="IY3" i="3" a="1"/>
  <c r="IY3" i="3" s="1"/>
  <c r="IY3" i="2" a="1"/>
  <c r="IY3" i="2" s="1"/>
  <c r="IY5" i="2" a="1"/>
  <c r="IY5" i="2" s="1"/>
  <c r="IY19" i="4" a="1"/>
  <c r="IY19" i="4" s="1"/>
  <c r="IY7" i="2" a="1"/>
  <c r="IY7" i="2" s="1"/>
  <c r="IY20" i="3" a="1"/>
  <c r="IY20" i="3" s="1"/>
  <c r="IY20" i="2" a="1"/>
  <c r="IY20" i="2" s="1"/>
  <c r="IY4" i="2" a="1"/>
  <c r="IY4" i="2" s="1"/>
  <c r="IY11" i="4" a="1"/>
  <c r="IY11" i="4" s="1"/>
  <c r="IY14" i="1" a="1"/>
  <c r="IY14" i="1" s="1"/>
  <c r="IY6" i="1" a="1"/>
  <c r="IY6" i="1" s="1"/>
  <c r="IY16" i="4" a="1"/>
  <c r="IY16" i="4" s="1"/>
  <c r="IY8" i="4" a="1"/>
  <c r="IY8" i="4" s="1"/>
  <c r="IY10" i="4" a="1"/>
  <c r="IY10" i="4" s="1"/>
  <c r="IY17" i="3" a="1"/>
  <c r="IY17" i="3" s="1"/>
  <c r="IY9" i="3" a="1"/>
  <c r="IY9" i="3" s="1"/>
  <c r="IY19" i="2" a="1"/>
  <c r="IY19" i="2" s="1"/>
  <c r="IY11" i="2" a="1"/>
  <c r="IY11" i="2" s="1"/>
  <c r="IY3" i="1" a="1"/>
  <c r="IY3" i="1" s="1"/>
  <c r="IY13" i="1" a="1"/>
  <c r="IY13" i="1" s="1"/>
  <c r="IY5" i="1" a="1"/>
  <c r="IY5" i="1" s="1"/>
  <c r="IY15" i="4" a="1"/>
  <c r="IY15" i="4" s="1"/>
  <c r="IY7" i="4" a="1"/>
  <c r="IY7" i="4" s="1"/>
  <c r="IY18" i="4" a="1"/>
  <c r="IY18" i="4" s="1"/>
  <c r="IY16" i="3" a="1"/>
  <c r="IY16" i="3" s="1"/>
  <c r="IY8" i="3" a="1"/>
  <c r="IY8" i="3" s="1"/>
  <c r="IY18" i="2" a="1"/>
  <c r="IY18" i="2" s="1"/>
  <c r="IY10" i="2" a="1"/>
  <c r="IY10" i="2" s="1"/>
  <c r="IY20" i="1" a="1"/>
  <c r="IY20" i="1" s="1"/>
  <c r="IY12" i="1" a="1"/>
  <c r="IY12" i="1" s="1"/>
  <c r="IY4" i="1" a="1"/>
  <c r="IY4" i="1" s="1"/>
  <c r="IY14" i="4" a="1"/>
  <c r="IY14" i="4" s="1"/>
  <c r="IY6" i="4" a="1"/>
  <c r="IY6" i="4" s="1"/>
  <c r="IY17" i="4" a="1"/>
  <c r="IY17" i="4" s="1"/>
  <c r="IY10" i="3" a="1"/>
  <c r="IY10" i="3" s="1"/>
  <c r="IY9" i="2" a="1"/>
  <c r="IY9" i="2" s="1"/>
  <c r="IY18" i="3" a="1"/>
  <c r="IY18" i="3" s="1"/>
  <c r="DY2" i="7"/>
  <c r="DY3" i="7"/>
  <c r="DY4" i="7"/>
  <c r="DY5" i="7"/>
  <c r="DY6" i="7"/>
  <c r="DY7" i="7"/>
  <c r="DY8" i="7"/>
  <c r="DY9" i="7"/>
  <c r="DY10" i="7"/>
  <c r="DY11" i="7"/>
  <c r="DY12" i="7"/>
  <c r="DY13" i="7"/>
  <c r="DY14" i="7"/>
  <c r="DY15" i="7"/>
  <c r="DY16" i="7"/>
  <c r="DY17" i="7"/>
  <c r="DY18" i="7"/>
  <c r="DY19" i="7"/>
  <c r="IW9" i="1" l="1" a="1"/>
  <c r="IW9" i="1" s="1"/>
  <c r="IW9" i="4" a="1"/>
  <c r="IW9" i="4" s="1"/>
  <c r="IW9" i="3" a="1"/>
  <c r="IW9" i="3" s="1"/>
  <c r="IW9" i="2" a="1"/>
  <c r="IW9" i="2" s="1"/>
  <c r="IW16" i="1" a="1"/>
  <c r="IW16" i="1" s="1"/>
  <c r="IW16" i="2" a="1"/>
  <c r="IW16" i="2" s="1"/>
  <c r="IW16" i="4" a="1"/>
  <c r="IW16" i="4" s="1"/>
  <c r="IW16" i="3" a="1"/>
  <c r="IW16" i="3" s="1"/>
  <c r="IW8" i="1" a="1"/>
  <c r="IW8" i="1" s="1"/>
  <c r="IW8" i="2" a="1"/>
  <c r="IW8" i="2" s="1"/>
  <c r="IW8" i="4" a="1"/>
  <c r="IW8" i="4" s="1"/>
  <c r="IW8" i="3" a="1"/>
  <c r="IW8" i="3" s="1"/>
  <c r="IW18" i="4" a="1"/>
  <c r="IW18" i="4" s="1"/>
  <c r="IW18" i="3" a="1"/>
  <c r="IW18" i="3" s="1"/>
  <c r="IW18" i="1" a="1"/>
  <c r="IW18" i="1" s="1"/>
  <c r="IW18" i="2" a="1"/>
  <c r="IW18" i="2" s="1"/>
  <c r="IW15" i="1" a="1"/>
  <c r="IW15" i="1" s="1"/>
  <c r="IW15" i="2" a="1"/>
  <c r="IW15" i="2" s="1"/>
  <c r="IW15" i="3" a="1"/>
  <c r="IW15" i="3" s="1"/>
  <c r="IW15" i="4" a="1"/>
  <c r="IW15" i="4" s="1"/>
  <c r="IW7" i="1" a="1"/>
  <c r="IW7" i="1" s="1"/>
  <c r="IW7" i="2" a="1"/>
  <c r="IW7" i="2" s="1"/>
  <c r="IW7" i="4" a="1"/>
  <c r="IW7" i="4" s="1"/>
  <c r="IW7" i="3" a="1"/>
  <c r="IW7" i="3" s="1"/>
  <c r="IW10" i="4" a="1"/>
  <c r="IW10" i="4" s="1"/>
  <c r="IW10" i="3" a="1"/>
  <c r="IW10" i="3" s="1"/>
  <c r="IW10" i="1" a="1"/>
  <c r="IW10" i="1" s="1"/>
  <c r="IW10" i="2" a="1"/>
  <c r="IW10" i="2" s="1"/>
  <c r="IW14" i="2" a="1"/>
  <c r="IW14" i="2" s="1"/>
  <c r="IW14" i="4" a="1"/>
  <c r="IW14" i="4" s="1"/>
  <c r="IW14" i="3" a="1"/>
  <c r="IW14" i="3" s="1"/>
  <c r="IW14" i="1" a="1"/>
  <c r="IW14" i="1" s="1"/>
  <c r="IW6" i="2" a="1"/>
  <c r="IW6" i="2" s="1"/>
  <c r="IW6" i="4" a="1"/>
  <c r="IW6" i="4" s="1"/>
  <c r="IW6" i="3" a="1"/>
  <c r="IW6" i="3" s="1"/>
  <c r="IW6" i="1" a="1"/>
  <c r="IW6" i="1" s="1"/>
  <c r="IW17" i="1" a="1"/>
  <c r="IW17" i="1" s="1"/>
  <c r="IW17" i="4" a="1"/>
  <c r="IW17" i="4" s="1"/>
  <c r="IW17" i="2" a="1"/>
  <c r="IW17" i="2" s="1"/>
  <c r="IW17" i="3" a="1"/>
  <c r="IW17" i="3" s="1"/>
  <c r="IW13" i="2" a="1"/>
  <c r="IW13" i="2" s="1"/>
  <c r="IW13" i="1" a="1"/>
  <c r="IW13" i="1" s="1"/>
  <c r="IW13" i="4" a="1"/>
  <c r="IW13" i="4" s="1"/>
  <c r="IW13" i="3" a="1"/>
  <c r="IW13" i="3" s="1"/>
  <c r="IW5" i="2" a="1"/>
  <c r="IW5" i="2" s="1"/>
  <c r="IW5" i="4" a="1"/>
  <c r="IW5" i="4" s="1"/>
  <c r="IW5" i="3" a="1"/>
  <c r="IW5" i="3" s="1"/>
  <c r="IW5" i="1" a="1"/>
  <c r="IW5" i="1" s="1"/>
  <c r="IW20" i="2" a="1"/>
  <c r="IW20" i="2" s="1"/>
  <c r="IW20" i="3" a="1"/>
  <c r="IW20" i="3" s="1"/>
  <c r="IW20" i="4" a="1"/>
  <c r="IW20" i="4" s="1"/>
  <c r="IW20" i="1" a="1"/>
  <c r="IW20" i="1" s="1"/>
  <c r="IW12" i="4" a="1"/>
  <c r="IW12" i="4" s="1"/>
  <c r="IW12" i="3" a="1"/>
  <c r="IW12" i="3" s="1"/>
  <c r="IW12" i="2" a="1"/>
  <c r="IW12" i="2" s="1"/>
  <c r="IW12" i="1" a="1"/>
  <c r="IW12" i="1" s="1"/>
  <c r="IW4" i="4" a="1"/>
  <c r="IW4" i="4" s="1"/>
  <c r="IW4" i="3" a="1"/>
  <c r="IW4" i="3" s="1"/>
  <c r="IW4" i="2" a="1"/>
  <c r="IW4" i="2" s="1"/>
  <c r="IW4" i="1" a="1"/>
  <c r="IW4" i="1" s="1"/>
  <c r="IW19" i="3" a="1"/>
  <c r="IW19" i="3" s="1"/>
  <c r="IW19" i="4" a="1"/>
  <c r="IW19" i="4" s="1"/>
  <c r="IW19" i="1" a="1"/>
  <c r="IW19" i="1" s="1"/>
  <c r="IW19" i="2" a="1"/>
  <c r="IW19" i="2" s="1"/>
  <c r="IW11" i="4" a="1"/>
  <c r="IW11" i="4" s="1"/>
  <c r="IW11" i="3" a="1"/>
  <c r="IW11" i="3" s="1"/>
  <c r="IW11" i="2" a="1"/>
  <c r="IW11" i="2" s="1"/>
  <c r="IW11" i="1" a="1"/>
  <c r="IW11" i="1" s="1"/>
  <c r="IW3" i="2" a="1"/>
  <c r="IW3" i="2" s="1"/>
  <c r="IW3" i="3" a="1"/>
  <c r="IW3" i="3" s="1"/>
  <c r="IW3" i="1" a="1"/>
  <c r="IW3" i="1" s="1"/>
  <c r="IW3" i="4" a="1"/>
  <c r="IW3" i="4" s="1"/>
  <c r="DX2" i="7"/>
  <c r="IU3" i="2" s="1" a="1"/>
  <c r="IU3" i="2" s="1"/>
  <c r="DX3" i="7"/>
  <c r="IU4" i="4" s="1" a="1"/>
  <c r="IU4" i="4" s="1"/>
  <c r="DX4" i="7"/>
  <c r="IU5" i="4" s="1" a="1"/>
  <c r="IU5" i="4" s="1"/>
  <c r="DX5" i="7"/>
  <c r="IU6" i="2" s="1" a="1"/>
  <c r="IU6" i="2" s="1"/>
  <c r="DX6" i="7"/>
  <c r="IU7" i="4" s="1" a="1"/>
  <c r="IU7" i="4" s="1"/>
  <c r="DX7" i="7"/>
  <c r="IU8" i="3" s="1" a="1"/>
  <c r="IU8" i="3" s="1"/>
  <c r="DX8" i="7"/>
  <c r="IU9" i="3" s="1" a="1"/>
  <c r="IU9" i="3" s="1"/>
  <c r="DX9" i="7"/>
  <c r="IU10" i="1" s="1" a="1"/>
  <c r="IU10" i="1" s="1"/>
  <c r="DX10" i="7"/>
  <c r="IU11" i="1" s="1" a="1"/>
  <c r="IU11" i="1" s="1"/>
  <c r="DX11" i="7"/>
  <c r="IU12" i="4" s="1" a="1"/>
  <c r="IU12" i="4" s="1"/>
  <c r="DX12" i="7"/>
  <c r="IU13" i="4" s="1" a="1"/>
  <c r="IU13" i="4" s="1"/>
  <c r="DX13" i="7"/>
  <c r="IU14" i="1" s="1" a="1"/>
  <c r="IU14" i="1" s="1"/>
  <c r="DX14" i="7"/>
  <c r="IU15" i="3" s="1" a="1"/>
  <c r="IU15" i="3" s="1"/>
  <c r="DX15" i="7"/>
  <c r="IU16" i="3" s="1" a="1"/>
  <c r="IU16" i="3" s="1"/>
  <c r="DX16" i="7"/>
  <c r="IU17" i="1" s="1" a="1"/>
  <c r="IU17" i="1" s="1"/>
  <c r="DX17" i="7"/>
  <c r="IU18" i="2" s="1" a="1"/>
  <c r="IU18" i="2" s="1"/>
  <c r="DX18" i="7"/>
  <c r="IU19" i="4" s="1" a="1"/>
  <c r="IU19" i="4" s="1"/>
  <c r="DX19" i="7"/>
  <c r="IU20" i="4" s="1" a="1"/>
  <c r="IU20" i="4" s="1"/>
  <c r="IU3" i="4" l="1" a="1"/>
  <c r="IU3" i="4" s="1"/>
  <c r="IU9" i="2" a="1"/>
  <c r="IU9" i="2" s="1"/>
  <c r="IU17" i="3" a="1"/>
  <c r="IU17" i="3" s="1"/>
  <c r="IU10" i="3" a="1"/>
  <c r="IU10" i="3" s="1"/>
  <c r="IU3" i="3" a="1"/>
  <c r="IU3" i="3" s="1"/>
  <c r="IU19" i="1" a="1"/>
  <c r="IU19" i="1" s="1"/>
  <c r="IU6" i="3" a="1"/>
  <c r="IU6" i="3" s="1"/>
  <c r="IU17" i="2" a="1"/>
  <c r="IU17" i="2" s="1"/>
  <c r="IU17" i="4" a="1"/>
  <c r="IU17" i="4" s="1"/>
  <c r="IU14" i="4" a="1"/>
  <c r="IU14" i="4" s="1"/>
  <c r="IU3" i="1" a="1"/>
  <c r="IU3" i="1" s="1"/>
  <c r="IU10" i="4" a="1"/>
  <c r="IU10" i="4" s="1"/>
  <c r="IU6" i="4" a="1"/>
  <c r="IU6" i="4" s="1"/>
  <c r="IU14" i="3" a="1"/>
  <c r="IU14" i="3" s="1"/>
  <c r="IU7" i="3" a="1"/>
  <c r="IU7" i="3" s="1"/>
  <c r="IU9" i="1" a="1"/>
  <c r="IU9" i="1" s="1"/>
  <c r="IU18" i="4" a="1"/>
  <c r="IU18" i="4" s="1"/>
  <c r="IU11" i="4" a="1"/>
  <c r="IU11" i="4" s="1"/>
  <c r="IU15" i="2" a="1"/>
  <c r="IU15" i="2" s="1"/>
  <c r="IU20" i="3" a="1"/>
  <c r="IU20" i="3" s="1"/>
  <c r="IU5" i="3" a="1"/>
  <c r="IU5" i="3" s="1"/>
  <c r="IU15" i="1" a="1"/>
  <c r="IU15" i="1" s="1"/>
  <c r="IU7" i="1" a="1"/>
  <c r="IU7" i="1" s="1"/>
  <c r="IU16" i="4" a="1"/>
  <c r="IU16" i="4" s="1"/>
  <c r="IU9" i="4" a="1"/>
  <c r="IU9" i="4" s="1"/>
  <c r="IU13" i="3" a="1"/>
  <c r="IU13" i="3" s="1"/>
  <c r="IU14" i="2" a="1"/>
  <c r="IU14" i="2" s="1"/>
  <c r="IU7" i="2" a="1"/>
  <c r="IU7" i="2" s="1"/>
  <c r="IU19" i="3" a="1"/>
  <c r="IU19" i="3" s="1"/>
  <c r="IU12" i="3" a="1"/>
  <c r="IU12" i="3" s="1"/>
  <c r="IU4" i="3" a="1"/>
  <c r="IU4" i="3" s="1"/>
  <c r="IU6" i="1" a="1"/>
  <c r="IU6" i="1" s="1"/>
  <c r="IU15" i="4" a="1"/>
  <c r="IU15" i="4" s="1"/>
  <c r="IU8" i="4" a="1"/>
  <c r="IU8" i="4" s="1"/>
  <c r="IU16" i="2" a="1"/>
  <c r="IU16" i="2" s="1"/>
  <c r="IU8" i="2" a="1"/>
  <c r="IU8" i="2" s="1"/>
  <c r="IU16" i="1" a="1"/>
  <c r="IU16" i="1" s="1"/>
  <c r="IU8" i="1" a="1"/>
  <c r="IU8" i="1" s="1"/>
  <c r="IU13" i="2" a="1"/>
  <c r="IU13" i="2" s="1"/>
  <c r="IU18" i="3" a="1"/>
  <c r="IU18" i="3" s="1"/>
  <c r="IU11" i="3" a="1"/>
  <c r="IU11" i="3" s="1"/>
  <c r="IU20" i="1" a="1"/>
  <c r="IU20" i="1" s="1"/>
  <c r="IU13" i="1" a="1"/>
  <c r="IU13" i="1" s="1"/>
  <c r="IU5" i="1" a="1"/>
  <c r="IU5" i="1" s="1"/>
  <c r="IU20" i="2" a="1"/>
  <c r="IU20" i="2" s="1"/>
  <c r="IU5" i="2" a="1"/>
  <c r="IU5" i="2" s="1"/>
  <c r="IU19" i="2" a="1"/>
  <c r="IU19" i="2" s="1"/>
  <c r="IU11" i="2" a="1"/>
  <c r="IU11" i="2" s="1"/>
  <c r="IU18" i="1" a="1"/>
  <c r="IU18" i="1" s="1"/>
  <c r="IU12" i="2" a="1"/>
  <c r="IU12" i="2" s="1"/>
  <c r="IU12" i="1" a="1"/>
  <c r="IU12" i="1" s="1"/>
  <c r="IU4" i="1" a="1"/>
  <c r="IU4" i="1" s="1"/>
  <c r="IU10" i="2" a="1"/>
  <c r="IU10" i="2" s="1"/>
  <c r="IU4" i="2" a="1"/>
  <c r="IU4" i="2" s="1"/>
  <c r="DW2" i="7" l="1"/>
  <c r="DW3" i="7"/>
  <c r="DW4" i="7"/>
  <c r="DW5" i="7"/>
  <c r="DW6" i="7"/>
  <c r="DW7" i="7"/>
  <c r="DW8" i="7"/>
  <c r="DW9" i="7"/>
  <c r="DW10" i="7"/>
  <c r="DW11" i="7"/>
  <c r="DW12" i="7"/>
  <c r="DW13" i="7"/>
  <c r="DW14" i="7"/>
  <c r="DW15" i="7"/>
  <c r="DW16" i="7"/>
  <c r="DW17" i="7"/>
  <c r="DW18" i="7"/>
  <c r="DW19" i="7"/>
  <c r="IS18" i="1" l="1" a="1"/>
  <c r="IS18" i="1" s="1"/>
  <c r="IS18" i="2" a="1"/>
  <c r="IS18" i="2" s="1"/>
  <c r="IS18" i="4" a="1"/>
  <c r="IS18" i="4" s="1"/>
  <c r="IS18" i="3" a="1"/>
  <c r="IS18" i="3" s="1"/>
  <c r="IS10" i="1" a="1"/>
  <c r="IS10" i="1" s="1"/>
  <c r="IS10" i="2" a="1"/>
  <c r="IS10" i="2" s="1"/>
  <c r="IS10" i="4" a="1"/>
  <c r="IS10" i="4" s="1"/>
  <c r="IS10" i="3" a="1"/>
  <c r="IS10" i="3" s="1"/>
  <c r="IS9" i="1" a="1"/>
  <c r="IS9" i="1" s="1"/>
  <c r="IS9" i="2" a="1"/>
  <c r="IS9" i="2" s="1"/>
  <c r="IS9" i="4" a="1"/>
  <c r="IS9" i="4" s="1"/>
  <c r="IS9" i="3" a="1"/>
  <c r="IS9" i="3" s="1"/>
  <c r="IS16" i="2" a="1"/>
  <c r="IS16" i="2" s="1"/>
  <c r="IS16" i="4" a="1"/>
  <c r="IS16" i="4" s="1"/>
  <c r="IS16" i="3" a="1"/>
  <c r="IS16" i="3" s="1"/>
  <c r="IS16" i="1" a="1"/>
  <c r="IS16" i="1" s="1"/>
  <c r="IS8" i="2" a="1"/>
  <c r="IS8" i="2" s="1"/>
  <c r="IS8" i="4" a="1"/>
  <c r="IS8" i="4" s="1"/>
  <c r="IS8" i="3" a="1"/>
  <c r="IS8" i="3" s="1"/>
  <c r="IS8" i="1" a="1"/>
  <c r="IS8" i="1" s="1"/>
  <c r="IS15" i="2" a="1"/>
  <c r="IS15" i="2" s="1"/>
  <c r="IS15" i="4" a="1"/>
  <c r="IS15" i="4" s="1"/>
  <c r="IS15" i="3" a="1"/>
  <c r="IS15" i="3" s="1"/>
  <c r="IS15" i="1" a="1"/>
  <c r="IS15" i="1" s="1"/>
  <c r="IS7" i="2" a="1"/>
  <c r="IS7" i="2" s="1"/>
  <c r="IS7" i="4" a="1"/>
  <c r="IS7" i="4" s="1"/>
  <c r="IS7" i="3" a="1"/>
  <c r="IS7" i="3" s="1"/>
  <c r="IS7" i="1" a="1"/>
  <c r="IS7" i="1" s="1"/>
  <c r="IS17" i="1" a="1"/>
  <c r="IS17" i="1" s="1"/>
  <c r="IS17" i="2" a="1"/>
  <c r="IS17" i="2" s="1"/>
  <c r="IS17" i="4" a="1"/>
  <c r="IS17" i="4" s="1"/>
  <c r="IS17" i="3" a="1"/>
  <c r="IS17" i="3" s="1"/>
  <c r="IS14" i="2" a="1"/>
  <c r="IS14" i="2" s="1"/>
  <c r="IS14" i="4" a="1"/>
  <c r="IS14" i="4" s="1"/>
  <c r="IS14" i="3" a="1"/>
  <c r="IS14" i="3" s="1"/>
  <c r="IS14" i="1" a="1"/>
  <c r="IS14" i="1" s="1"/>
  <c r="IS6" i="4" a="1"/>
  <c r="IS6" i="4" s="1"/>
  <c r="IS6" i="3" a="1"/>
  <c r="IS6" i="3" s="1"/>
  <c r="IS6" i="1" a="1"/>
  <c r="IS6" i="1" s="1"/>
  <c r="IS6" i="2" a="1"/>
  <c r="IS6" i="2" s="1"/>
  <c r="IS13" i="4" a="1"/>
  <c r="IS13" i="4" s="1"/>
  <c r="IS13" i="3" a="1"/>
  <c r="IS13" i="3" s="1"/>
  <c r="IS13" i="1" a="1"/>
  <c r="IS13" i="1" s="1"/>
  <c r="IS13" i="2" a="1"/>
  <c r="IS13" i="2" s="1"/>
  <c r="IS5" i="4" a="1"/>
  <c r="IS5" i="4" s="1"/>
  <c r="IS5" i="3" a="1"/>
  <c r="IS5" i="3" s="1"/>
  <c r="IS5" i="1" a="1"/>
  <c r="IS5" i="1" s="1"/>
  <c r="IS5" i="2" a="1"/>
  <c r="IS5" i="2" s="1"/>
  <c r="IS20" i="4" a="1"/>
  <c r="IS20" i="4" s="1"/>
  <c r="IS20" i="3" a="1"/>
  <c r="IS20" i="3" s="1"/>
  <c r="IS20" i="1" a="1"/>
  <c r="IS20" i="1" s="1"/>
  <c r="IS20" i="2" a="1"/>
  <c r="IS20" i="2" s="1"/>
  <c r="IS12" i="4" a="1"/>
  <c r="IS12" i="4" s="1"/>
  <c r="IS12" i="3" a="1"/>
  <c r="IS12" i="3" s="1"/>
  <c r="IS12" i="1" a="1"/>
  <c r="IS12" i="1" s="1"/>
  <c r="IS12" i="2" a="1"/>
  <c r="IS12" i="2" s="1"/>
  <c r="IS4" i="4" a="1"/>
  <c r="IS4" i="4" s="1"/>
  <c r="IS4" i="3" a="1"/>
  <c r="IS4" i="3" s="1"/>
  <c r="IS4" i="1" a="1"/>
  <c r="IS4" i="1" s="1"/>
  <c r="IS4" i="2" a="1"/>
  <c r="IS4" i="2" s="1"/>
  <c r="IS19" i="1" a="1"/>
  <c r="IS19" i="1" s="1"/>
  <c r="IS19" i="3" a="1"/>
  <c r="IS19" i="3" s="1"/>
  <c r="IS19" i="2" a="1"/>
  <c r="IS19" i="2" s="1"/>
  <c r="IS19" i="4" a="1"/>
  <c r="IS19" i="4" s="1"/>
  <c r="IS11" i="3" a="1"/>
  <c r="IS11" i="3" s="1"/>
  <c r="IS11" i="1" a="1"/>
  <c r="IS11" i="1" s="1"/>
  <c r="IS11" i="2" a="1"/>
  <c r="IS11" i="2" s="1"/>
  <c r="IS11" i="4" a="1"/>
  <c r="IS11" i="4" s="1"/>
  <c r="IS3" i="2" a="1"/>
  <c r="IS3" i="2" s="1"/>
  <c r="IS3" i="3" a="1"/>
  <c r="IS3" i="3" s="1"/>
  <c r="IS3" i="4" a="1"/>
  <c r="IS3" i="4" s="1"/>
  <c r="IS3" i="1" a="1"/>
  <c r="IS3" i="1" s="1"/>
  <c r="DV2" i="7"/>
  <c r="DV3" i="7"/>
  <c r="DV4" i="7"/>
  <c r="DV5" i="7"/>
  <c r="DV6" i="7"/>
  <c r="DV7" i="7"/>
  <c r="DV8" i="7"/>
  <c r="DV9" i="7"/>
  <c r="DV10" i="7"/>
  <c r="DV11" i="7"/>
  <c r="DV12" i="7"/>
  <c r="DV13" i="7"/>
  <c r="DV14" i="7"/>
  <c r="DV15" i="7"/>
  <c r="DV16" i="7"/>
  <c r="DV17" i="7"/>
  <c r="DV18" i="7"/>
  <c r="DV19" i="7"/>
  <c r="IQ19" i="3" l="1" a="1"/>
  <c r="IQ19" i="3" s="1"/>
  <c r="IQ19" i="1" a="1"/>
  <c r="IQ19" i="1" s="1"/>
  <c r="IQ19" i="2" a="1"/>
  <c r="IQ19" i="2" s="1"/>
  <c r="IQ19" i="4" a="1"/>
  <c r="IQ19" i="4" s="1"/>
  <c r="IQ17" i="2" a="1"/>
  <c r="IQ17" i="2" s="1"/>
  <c r="IQ17" i="3" a="1"/>
  <c r="IQ17" i="3" s="1"/>
  <c r="IQ17" i="4" a="1"/>
  <c r="IQ17" i="4" s="1"/>
  <c r="IQ17" i="1" a="1"/>
  <c r="IQ17" i="1" s="1"/>
  <c r="IQ9" i="2" a="1"/>
  <c r="IQ9" i="2" s="1"/>
  <c r="IQ9" i="3" a="1"/>
  <c r="IQ9" i="3" s="1"/>
  <c r="IQ9" i="4" a="1"/>
  <c r="IQ9" i="4" s="1"/>
  <c r="IQ9" i="1" a="1"/>
  <c r="IQ9" i="1" s="1"/>
  <c r="IQ16" i="2" a="1"/>
  <c r="IQ16" i="2" s="1"/>
  <c r="IQ16" i="3" a="1"/>
  <c r="IQ16" i="3" s="1"/>
  <c r="IQ16" i="1" a="1"/>
  <c r="IQ16" i="1" s="1"/>
  <c r="IQ16" i="4" a="1"/>
  <c r="IQ16" i="4" s="1"/>
  <c r="IQ8" i="2" a="1"/>
  <c r="IQ8" i="2" s="1"/>
  <c r="IQ8" i="3" a="1"/>
  <c r="IQ8" i="3" s="1"/>
  <c r="IQ8" i="4" a="1"/>
  <c r="IQ8" i="4" s="1"/>
  <c r="IQ8" i="1" a="1"/>
  <c r="IQ8" i="1" s="1"/>
  <c r="IQ15" i="2" a="1"/>
  <c r="IQ15" i="2" s="1"/>
  <c r="IQ15" i="3" a="1"/>
  <c r="IQ15" i="3" s="1"/>
  <c r="IQ15" i="4" a="1"/>
  <c r="IQ15" i="4" s="1"/>
  <c r="IQ15" i="1" a="1"/>
  <c r="IQ15" i="1" s="1"/>
  <c r="IQ7" i="3" a="1"/>
  <c r="IQ7" i="3" s="1"/>
  <c r="IQ7" i="4" a="1"/>
  <c r="IQ7" i="4" s="1"/>
  <c r="IQ7" i="1" a="1"/>
  <c r="IQ7" i="1" s="1"/>
  <c r="IQ7" i="2" a="1"/>
  <c r="IQ7" i="2" s="1"/>
  <c r="IQ10" i="1" a="1"/>
  <c r="IQ10" i="1" s="1"/>
  <c r="IQ10" i="4" a="1"/>
  <c r="IQ10" i="4" s="1"/>
  <c r="IQ10" i="2" a="1"/>
  <c r="IQ10" i="2" s="1"/>
  <c r="IQ10" i="3" a="1"/>
  <c r="IQ10" i="3" s="1"/>
  <c r="IQ14" i="3" a="1"/>
  <c r="IQ14" i="3" s="1"/>
  <c r="IQ14" i="4" a="1"/>
  <c r="IQ14" i="4" s="1"/>
  <c r="IQ14" i="1" a="1"/>
  <c r="IQ14" i="1" s="1"/>
  <c r="IQ14" i="2" a="1"/>
  <c r="IQ14" i="2" s="1"/>
  <c r="IQ6" i="3" a="1"/>
  <c r="IQ6" i="3" s="1"/>
  <c r="IQ6" i="4" a="1"/>
  <c r="IQ6" i="4" s="1"/>
  <c r="IQ6" i="1" a="1"/>
  <c r="IQ6" i="1" s="1"/>
  <c r="IQ6" i="2" a="1"/>
  <c r="IQ6" i="2" s="1"/>
  <c r="IQ18" i="1" a="1"/>
  <c r="IQ18" i="1" s="1"/>
  <c r="IQ18" i="2" a="1"/>
  <c r="IQ18" i="2" s="1"/>
  <c r="IQ18" i="3" a="1"/>
  <c r="IQ18" i="3" s="1"/>
  <c r="IQ18" i="4" a="1"/>
  <c r="IQ18" i="4" s="1"/>
  <c r="IQ13" i="3" a="1"/>
  <c r="IQ13" i="3" s="1"/>
  <c r="IQ13" i="4" a="1"/>
  <c r="IQ13" i="4" s="1"/>
  <c r="IQ13" i="2" a="1"/>
  <c r="IQ13" i="2" s="1"/>
  <c r="IQ13" i="1" a="1"/>
  <c r="IQ13" i="1" s="1"/>
  <c r="IQ5" i="3" a="1"/>
  <c r="IQ5" i="3" s="1"/>
  <c r="IQ5" i="4" a="1"/>
  <c r="IQ5" i="4" s="1"/>
  <c r="IQ5" i="1" a="1"/>
  <c r="IQ5" i="1" s="1"/>
  <c r="IQ5" i="2" a="1"/>
  <c r="IQ5" i="2" s="1"/>
  <c r="IQ20" i="4" a="1"/>
  <c r="IQ20" i="4" s="1"/>
  <c r="IQ20" i="1" a="1"/>
  <c r="IQ20" i="1" s="1"/>
  <c r="IQ20" i="2" a="1"/>
  <c r="IQ20" i="2" s="1"/>
  <c r="IQ20" i="3" a="1"/>
  <c r="IQ20" i="3" s="1"/>
  <c r="IQ12" i="4" a="1"/>
  <c r="IQ12" i="4" s="1"/>
  <c r="IQ12" i="1" a="1"/>
  <c r="IQ12" i="1" s="1"/>
  <c r="IQ12" i="2" a="1"/>
  <c r="IQ12" i="2" s="1"/>
  <c r="IQ12" i="3" a="1"/>
  <c r="IQ12" i="3" s="1"/>
  <c r="IQ4" i="4" a="1"/>
  <c r="IQ4" i="4" s="1"/>
  <c r="IQ4" i="1" a="1"/>
  <c r="IQ4" i="1" s="1"/>
  <c r="IQ4" i="2" a="1"/>
  <c r="IQ4" i="2" s="1"/>
  <c r="IQ4" i="3" a="1"/>
  <c r="IQ4" i="3" s="1"/>
  <c r="IQ11" i="1" a="1"/>
  <c r="IQ11" i="1" s="1"/>
  <c r="IQ11" i="2" a="1"/>
  <c r="IQ11" i="2" s="1"/>
  <c r="IQ11" i="3" a="1"/>
  <c r="IQ11" i="3" s="1"/>
  <c r="IQ11" i="4" a="1"/>
  <c r="IQ11" i="4" s="1"/>
  <c r="IQ3" i="3" a="1"/>
  <c r="IQ3" i="3" s="1"/>
  <c r="IQ3" i="4" a="1"/>
  <c r="IQ3" i="4" s="1"/>
  <c r="IQ3" i="2" a="1"/>
  <c r="IQ3" i="2" s="1"/>
  <c r="IQ3" i="1" a="1"/>
  <c r="IQ3" i="1" s="1"/>
  <c r="DU2" i="7"/>
  <c r="DU3" i="7"/>
  <c r="DU4" i="7"/>
  <c r="DU5" i="7"/>
  <c r="DU6" i="7"/>
  <c r="DU7" i="7"/>
  <c r="DU8" i="7"/>
  <c r="DU9" i="7"/>
  <c r="DU10" i="7"/>
  <c r="DU11" i="7"/>
  <c r="DU12" i="7"/>
  <c r="DU13" i="7"/>
  <c r="DU14" i="7"/>
  <c r="DU15" i="7"/>
  <c r="DU16" i="7"/>
  <c r="DU17" i="7"/>
  <c r="DU18" i="7"/>
  <c r="DU19" i="7"/>
  <c r="IO11" i="2" l="1" a="1"/>
  <c r="IO11" i="2" s="1"/>
  <c r="IO11" i="3" a="1"/>
  <c r="IO11" i="3" s="1"/>
  <c r="IO11" i="4" a="1"/>
  <c r="IO11" i="4" s="1"/>
  <c r="IO11" i="1" a="1"/>
  <c r="IO11" i="1" s="1"/>
  <c r="IO18" i="2" a="1"/>
  <c r="IO18" i="2" s="1"/>
  <c r="IO18" i="3" a="1"/>
  <c r="IO18" i="3" s="1"/>
  <c r="IO18" i="1" a="1"/>
  <c r="IO18" i="1" s="1"/>
  <c r="IO18" i="4" a="1"/>
  <c r="IO18" i="4" s="1"/>
  <c r="IO10" i="2" a="1"/>
  <c r="IO10" i="2" s="1"/>
  <c r="IO10" i="3" a="1"/>
  <c r="IO10" i="3" s="1"/>
  <c r="IO10" i="4" a="1"/>
  <c r="IO10" i="4" s="1"/>
  <c r="IO10" i="1" a="1"/>
  <c r="IO10" i="1" s="1"/>
  <c r="IO12" i="1" a="1"/>
  <c r="IO12" i="1" s="1"/>
  <c r="IO12" i="2" a="1"/>
  <c r="IO12" i="2" s="1"/>
  <c r="IO12" i="3" a="1"/>
  <c r="IO12" i="3" s="1"/>
  <c r="IO12" i="4" a="1"/>
  <c r="IO12" i="4" s="1"/>
  <c r="IO17" i="3" a="1"/>
  <c r="IO17" i="3" s="1"/>
  <c r="IO17" i="4" a="1"/>
  <c r="IO17" i="4" s="1"/>
  <c r="IO17" i="1" a="1"/>
  <c r="IO17" i="1" s="1"/>
  <c r="IO17" i="2" a="1"/>
  <c r="IO17" i="2" s="1"/>
  <c r="IO16" i="3" a="1"/>
  <c r="IO16" i="3" s="1"/>
  <c r="IO16" i="2" a="1"/>
  <c r="IO16" i="2" s="1"/>
  <c r="IO16" i="4" a="1"/>
  <c r="IO16" i="4" s="1"/>
  <c r="IO16" i="1" a="1"/>
  <c r="IO16" i="1" s="1"/>
  <c r="IO8" i="4" a="1"/>
  <c r="IO8" i="4" s="1"/>
  <c r="IO8" i="1" a="1"/>
  <c r="IO8" i="1" s="1"/>
  <c r="IO8" i="2" a="1"/>
  <c r="IO8" i="2" s="1"/>
  <c r="IO8" i="3" a="1"/>
  <c r="IO8" i="3" s="1"/>
  <c r="IO20" i="1" a="1"/>
  <c r="IO20" i="1" s="1"/>
  <c r="IO20" i="3" a="1"/>
  <c r="IO20" i="3" s="1"/>
  <c r="IO20" i="4" a="1"/>
  <c r="IO20" i="4" s="1"/>
  <c r="IO20" i="2" a="1"/>
  <c r="IO20" i="2" s="1"/>
  <c r="IO3" i="1" a="1"/>
  <c r="IO3" i="1" s="1"/>
  <c r="IO3" i="2" a="1"/>
  <c r="IO3" i="2" s="1"/>
  <c r="IO3" i="3" a="1"/>
  <c r="IO3" i="3" s="1"/>
  <c r="IO3" i="4" a="1"/>
  <c r="IO3" i="4" s="1"/>
  <c r="IO15" i="4" a="1"/>
  <c r="IO15" i="4" s="1"/>
  <c r="IO15" i="1" a="1"/>
  <c r="IO15" i="1" s="1"/>
  <c r="IO15" i="2" a="1"/>
  <c r="IO15" i="2" s="1"/>
  <c r="IO15" i="3" a="1"/>
  <c r="IO15" i="3" s="1"/>
  <c r="IO7" i="4" a="1"/>
  <c r="IO7" i="4" s="1"/>
  <c r="IO7" i="1" a="1"/>
  <c r="IO7" i="1" s="1"/>
  <c r="IO7" i="2" a="1"/>
  <c r="IO7" i="2" s="1"/>
  <c r="IO7" i="3" a="1"/>
  <c r="IO7" i="3" s="1"/>
  <c r="IO19" i="2" a="1"/>
  <c r="IO19" i="2" s="1"/>
  <c r="IO19" i="3" a="1"/>
  <c r="IO19" i="3" s="1"/>
  <c r="IO19" i="4" a="1"/>
  <c r="IO19" i="4" s="1"/>
  <c r="IO19" i="1" a="1"/>
  <c r="IO19" i="1" s="1"/>
  <c r="IO14" i="4" a="1"/>
  <c r="IO14" i="4" s="1"/>
  <c r="IO14" i="1" a="1"/>
  <c r="IO14" i="1" s="1"/>
  <c r="IO14" i="3" a="1"/>
  <c r="IO14" i="3" s="1"/>
  <c r="IO14" i="2" a="1"/>
  <c r="IO14" i="2" s="1"/>
  <c r="IO6" i="1" a="1"/>
  <c r="IO6" i="1" s="1"/>
  <c r="IO6" i="2" a="1"/>
  <c r="IO6" i="2" s="1"/>
  <c r="IO6" i="3" a="1"/>
  <c r="IO6" i="3" s="1"/>
  <c r="IO6" i="4" a="1"/>
  <c r="IO6" i="4" s="1"/>
  <c r="IO4" i="1" a="1"/>
  <c r="IO4" i="1" s="1"/>
  <c r="IO4" i="2" a="1"/>
  <c r="IO4" i="2" s="1"/>
  <c r="IO4" i="3" a="1"/>
  <c r="IO4" i="3" s="1"/>
  <c r="IO4" i="4" a="1"/>
  <c r="IO4" i="4" s="1"/>
  <c r="IO9" i="3" a="1"/>
  <c r="IO9" i="3" s="1"/>
  <c r="IO9" i="4" a="1"/>
  <c r="IO9" i="4" s="1"/>
  <c r="IO9" i="1" a="1"/>
  <c r="IO9" i="1" s="1"/>
  <c r="IO9" i="2" a="1"/>
  <c r="IO9" i="2" s="1"/>
  <c r="IO13" i="1" a="1"/>
  <c r="IO13" i="1" s="1"/>
  <c r="IO13" i="2" a="1"/>
  <c r="IO13" i="2" s="1"/>
  <c r="IO13" i="3" a="1"/>
  <c r="IO13" i="3" s="1"/>
  <c r="IO13" i="4" a="1"/>
  <c r="IO13" i="4" s="1"/>
  <c r="IO5" i="1" a="1"/>
  <c r="IO5" i="1" s="1"/>
  <c r="IO5" i="2" a="1"/>
  <c r="IO5" i="2" s="1"/>
  <c r="IO5" i="3" a="1"/>
  <c r="IO5" i="3" s="1"/>
  <c r="IO5" i="4" a="1"/>
  <c r="IO5" i="4" s="1"/>
  <c r="DT2" i="7"/>
  <c r="DT3" i="7"/>
  <c r="DT4" i="7"/>
  <c r="DT5" i="7"/>
  <c r="DT6" i="7"/>
  <c r="DT7" i="7"/>
  <c r="DT8" i="7"/>
  <c r="DT9" i="7"/>
  <c r="DT10" i="7"/>
  <c r="DT11" i="7"/>
  <c r="DT12" i="7"/>
  <c r="DT13" i="7"/>
  <c r="DT14" i="7"/>
  <c r="DT15" i="7"/>
  <c r="DT16" i="7"/>
  <c r="DT17" i="7"/>
  <c r="DT18" i="7"/>
  <c r="DT19" i="7"/>
  <c r="IM17" i="4" l="1" a="1"/>
  <c r="IM17" i="4" s="1"/>
  <c r="IM17" i="2" a="1"/>
  <c r="IM17" i="2" s="1"/>
  <c r="IM17" i="3" a="1"/>
  <c r="IM17" i="3" s="1"/>
  <c r="IM17" i="1" a="1"/>
  <c r="IM17" i="1" s="1"/>
  <c r="IM9" i="2" a="1"/>
  <c r="IM9" i="2" s="1"/>
  <c r="IM9" i="3" a="1"/>
  <c r="IM9" i="3" s="1"/>
  <c r="IM9" i="4" a="1"/>
  <c r="IM9" i="4" s="1"/>
  <c r="IM9" i="1" a="1"/>
  <c r="IM9" i="1" s="1"/>
  <c r="IM18" i="1" a="1"/>
  <c r="IM18" i="1" s="1"/>
  <c r="IM18" i="2" a="1"/>
  <c r="IM18" i="2" s="1"/>
  <c r="IM18" i="3" a="1"/>
  <c r="IM18" i="3" s="1"/>
  <c r="IM18" i="4" a="1"/>
  <c r="IM18" i="4" s="1"/>
  <c r="IM8" i="2" a="1"/>
  <c r="IM8" i="2" s="1"/>
  <c r="IM8" i="3" a="1"/>
  <c r="IM8" i="3" s="1"/>
  <c r="IM8" i="1" a="1"/>
  <c r="IM8" i="1" s="1"/>
  <c r="IM8" i="4" a="1"/>
  <c r="IM8" i="4" s="1"/>
  <c r="IM16" i="2" a="1"/>
  <c r="IM16" i="2" s="1"/>
  <c r="IM16" i="3" a="1"/>
  <c r="IM16" i="3" s="1"/>
  <c r="IM16" i="1" a="1"/>
  <c r="IM16" i="1" s="1"/>
  <c r="IM16" i="4" a="1"/>
  <c r="IM16" i="4" s="1"/>
  <c r="IM7" i="3" a="1"/>
  <c r="IM7" i="3" s="1"/>
  <c r="IM7" i="1" a="1"/>
  <c r="IM7" i="1" s="1"/>
  <c r="IM7" i="4" a="1"/>
  <c r="IM7" i="4" s="1"/>
  <c r="IM7" i="2" a="1"/>
  <c r="IM7" i="2" s="1"/>
  <c r="IM10" i="1" a="1"/>
  <c r="IM10" i="1" s="1"/>
  <c r="IM10" i="2" a="1"/>
  <c r="IM10" i="2" s="1"/>
  <c r="IM10" i="3" a="1"/>
  <c r="IM10" i="3" s="1"/>
  <c r="IM10" i="4" a="1"/>
  <c r="IM10" i="4" s="1"/>
  <c r="IM14" i="3" a="1"/>
  <c r="IM14" i="3" s="1"/>
  <c r="IM14" i="4" a="1"/>
  <c r="IM14" i="4" s="1"/>
  <c r="IM14" i="1" a="1"/>
  <c r="IM14" i="1" s="1"/>
  <c r="IM14" i="2" a="1"/>
  <c r="IM14" i="2" s="1"/>
  <c r="IM6" i="3" a="1"/>
  <c r="IM6" i="3" s="1"/>
  <c r="IM6" i="2" a="1"/>
  <c r="IM6" i="2" s="1"/>
  <c r="IM6" i="4" a="1"/>
  <c r="IM6" i="4" s="1"/>
  <c r="IM6" i="1" a="1"/>
  <c r="IM6" i="1" s="1"/>
  <c r="IM15" i="3" a="1"/>
  <c r="IM15" i="3" s="1"/>
  <c r="IM15" i="4" a="1"/>
  <c r="IM15" i="4" s="1"/>
  <c r="IM15" i="1" a="1"/>
  <c r="IM15" i="1" s="1"/>
  <c r="IM15" i="2" a="1"/>
  <c r="IM15" i="2" s="1"/>
  <c r="IM13" i="4" a="1"/>
  <c r="IM13" i="4" s="1"/>
  <c r="IM13" i="2" a="1"/>
  <c r="IM13" i="2" s="1"/>
  <c r="IM13" i="1" a="1"/>
  <c r="IM13" i="1" s="1"/>
  <c r="IM13" i="3" a="1"/>
  <c r="IM13" i="3" s="1"/>
  <c r="IM5" i="4" a="1"/>
  <c r="IM5" i="4" s="1"/>
  <c r="IM5" i="1" a="1"/>
  <c r="IM5" i="1" s="1"/>
  <c r="IM5" i="3" a="1"/>
  <c r="IM5" i="3" s="1"/>
  <c r="IM5" i="2" a="1"/>
  <c r="IM5" i="2" s="1"/>
  <c r="IM20" i="4" a="1"/>
  <c r="IM20" i="4" s="1"/>
  <c r="IM20" i="1" a="1"/>
  <c r="IM20" i="1" s="1"/>
  <c r="IM20" i="3" a="1"/>
  <c r="IM20" i="3" s="1"/>
  <c r="IM20" i="2" a="1"/>
  <c r="IM20" i="2" s="1"/>
  <c r="IM12" i="4" a="1"/>
  <c r="IM12" i="4" s="1"/>
  <c r="IM12" i="1" a="1"/>
  <c r="IM12" i="1" s="1"/>
  <c r="IM12" i="2" a="1"/>
  <c r="IM12" i="2" s="1"/>
  <c r="IM12" i="3" a="1"/>
  <c r="IM12" i="3" s="1"/>
  <c r="IM4" i="4" a="1"/>
  <c r="IM4" i="4" s="1"/>
  <c r="IM4" i="3" a="1"/>
  <c r="IM4" i="3" s="1"/>
  <c r="IM4" i="1" a="1"/>
  <c r="IM4" i="1" s="1"/>
  <c r="IM4" i="2" a="1"/>
  <c r="IM4" i="2" s="1"/>
  <c r="IM19" i="1" a="1"/>
  <c r="IM19" i="1" s="1"/>
  <c r="IM19" i="3" a="1"/>
  <c r="IM19" i="3" s="1"/>
  <c r="IM19" i="2" a="1"/>
  <c r="IM19" i="2" s="1"/>
  <c r="IM19" i="4" a="1"/>
  <c r="IM19" i="4" s="1"/>
  <c r="IM11" i="3" a="1"/>
  <c r="IM11" i="3" s="1"/>
  <c r="IM11" i="1" a="1"/>
  <c r="IM11" i="1" s="1"/>
  <c r="IM11" i="2" a="1"/>
  <c r="IM11" i="2" s="1"/>
  <c r="IM11" i="4" a="1"/>
  <c r="IM11" i="4" s="1"/>
  <c r="IM3" i="4" a="1"/>
  <c r="IM3" i="4" s="1"/>
  <c r="IM3" i="1" a="1"/>
  <c r="IM3" i="1" s="1"/>
  <c r="IM3" i="2" a="1"/>
  <c r="IM3" i="2" s="1"/>
  <c r="IM3" i="3" a="1"/>
  <c r="IM3" i="3" s="1"/>
  <c r="DS2" i="7"/>
  <c r="DS3" i="7"/>
  <c r="DS4" i="7"/>
  <c r="DS5" i="7"/>
  <c r="DS6" i="7"/>
  <c r="DS7" i="7"/>
  <c r="DS8" i="7"/>
  <c r="DS9" i="7"/>
  <c r="DS10" i="7"/>
  <c r="DS11" i="7"/>
  <c r="DS12" i="7"/>
  <c r="DS13" i="7"/>
  <c r="DS14" i="7"/>
  <c r="DS15" i="7"/>
  <c r="DS16" i="7"/>
  <c r="DS17" i="7"/>
  <c r="DS18" i="7"/>
  <c r="DS19" i="7"/>
  <c r="IK20" i="1" l="1" a="1"/>
  <c r="IK20" i="1" s="1"/>
  <c r="IK20" i="3" a="1"/>
  <c r="IK20" i="3" s="1"/>
  <c r="IK20" i="2" a="1"/>
  <c r="IK20" i="2" s="1"/>
  <c r="IK20" i="4" a="1"/>
  <c r="IK20" i="4" s="1"/>
  <c r="IK18" i="2" a="1"/>
  <c r="IK18" i="2" s="1"/>
  <c r="IK18" i="4" a="1"/>
  <c r="IK18" i="4" s="1"/>
  <c r="IK18" i="1" a="1"/>
  <c r="IK18" i="1" s="1"/>
  <c r="IK18" i="3" a="1"/>
  <c r="IK18" i="3" s="1"/>
  <c r="IK10" i="1" a="1"/>
  <c r="IK10" i="1" s="1"/>
  <c r="IK10" i="2" a="1"/>
  <c r="IK10" i="2" s="1"/>
  <c r="IK10" i="3" a="1"/>
  <c r="IK10" i="3" s="1"/>
  <c r="IK10" i="4" a="1"/>
  <c r="IK10" i="4" s="1"/>
  <c r="IK15" i="2" a="1"/>
  <c r="IK15" i="2" s="1"/>
  <c r="IK15" i="4" a="1"/>
  <c r="IK15" i="4" s="1"/>
  <c r="IK15" i="3" a="1"/>
  <c r="IK15" i="3" s="1"/>
  <c r="IK15" i="1" a="1"/>
  <c r="IK15" i="1" s="1"/>
  <c r="IK7" i="4" a="1"/>
  <c r="IK7" i="4" s="1"/>
  <c r="IK7" i="3" a="1"/>
  <c r="IK7" i="3" s="1"/>
  <c r="IK7" i="1" a="1"/>
  <c r="IK7" i="1" s="1"/>
  <c r="IK7" i="2" a="1"/>
  <c r="IK7" i="2" s="1"/>
  <c r="IK17" i="2" a="1"/>
  <c r="IK17" i="2" s="1"/>
  <c r="IK17" i="4" a="1"/>
  <c r="IK17" i="4" s="1"/>
  <c r="IK17" i="3" a="1"/>
  <c r="IK17" i="3" s="1"/>
  <c r="IK17" i="1" a="1"/>
  <c r="IK17" i="1" s="1"/>
  <c r="IK14" i="4" a="1"/>
  <c r="IK14" i="4" s="1"/>
  <c r="IK14" i="3" a="1"/>
  <c r="IK14" i="3" s="1"/>
  <c r="IK14" i="1" a="1"/>
  <c r="IK14" i="1" s="1"/>
  <c r="IK14" i="2" a="1"/>
  <c r="IK14" i="2" s="1"/>
  <c r="IK6" i="4" a="1"/>
  <c r="IK6" i="4" s="1"/>
  <c r="IK6" i="3" a="1"/>
  <c r="IK6" i="3" s="1"/>
  <c r="IK6" i="1" a="1"/>
  <c r="IK6" i="1" s="1"/>
  <c r="IK6" i="2" a="1"/>
  <c r="IK6" i="2" s="1"/>
  <c r="IK9" i="4" a="1"/>
  <c r="IK9" i="4" s="1"/>
  <c r="IK9" i="3" a="1"/>
  <c r="IK9" i="3" s="1"/>
  <c r="IK9" i="1" a="1"/>
  <c r="IK9" i="1" s="1"/>
  <c r="IK9" i="2" a="1"/>
  <c r="IK9" i="2" s="1"/>
  <c r="IK13" i="4" a="1"/>
  <c r="IK13" i="4" s="1"/>
  <c r="IK13" i="1" a="1"/>
  <c r="IK13" i="1" s="1"/>
  <c r="IK13" i="3" a="1"/>
  <c r="IK13" i="3" s="1"/>
  <c r="IK13" i="2" a="1"/>
  <c r="IK13" i="2" s="1"/>
  <c r="IK5" i="4" a="1"/>
  <c r="IK5" i="4" s="1"/>
  <c r="IK5" i="3" a="1"/>
  <c r="IK5" i="3" s="1"/>
  <c r="IK5" i="1" a="1"/>
  <c r="IK5" i="1" s="1"/>
  <c r="IK5" i="2" a="1"/>
  <c r="IK5" i="2" s="1"/>
  <c r="IK8" i="1" a="1"/>
  <c r="IK8" i="1" s="1"/>
  <c r="IK8" i="2" a="1"/>
  <c r="IK8" i="2" s="1"/>
  <c r="IK8" i="4" a="1"/>
  <c r="IK8" i="4" s="1"/>
  <c r="IK8" i="3" a="1"/>
  <c r="IK8" i="3" s="1"/>
  <c r="IK12" i="4" a="1"/>
  <c r="IK12" i="4" s="1"/>
  <c r="IK12" i="3" a="1"/>
  <c r="IK12" i="3" s="1"/>
  <c r="IK12" i="1" a="1"/>
  <c r="IK12" i="1" s="1"/>
  <c r="IK12" i="2" a="1"/>
  <c r="IK12" i="2" s="1"/>
  <c r="IK4" i="1" a="1"/>
  <c r="IK4" i="1" s="1"/>
  <c r="IK4" i="2" a="1"/>
  <c r="IK4" i="2" s="1"/>
  <c r="IK4" i="3" a="1"/>
  <c r="IK4" i="3" s="1"/>
  <c r="IK4" i="4" a="1"/>
  <c r="IK4" i="4" s="1"/>
  <c r="IK16" i="2" a="1"/>
  <c r="IK16" i="2" s="1"/>
  <c r="IK16" i="1" a="1"/>
  <c r="IK16" i="1" s="1"/>
  <c r="IK16" i="4" a="1"/>
  <c r="IK16" i="4" s="1"/>
  <c r="IK16" i="3" a="1"/>
  <c r="IK16" i="3" s="1"/>
  <c r="IK19" i="2" a="1"/>
  <c r="IK19" i="2" s="1"/>
  <c r="IK19" i="1" a="1"/>
  <c r="IK19" i="1" s="1"/>
  <c r="IK19" i="4" a="1"/>
  <c r="IK19" i="4" s="1"/>
  <c r="IK19" i="3" a="1"/>
  <c r="IK19" i="3" s="1"/>
  <c r="IK11" i="1" a="1"/>
  <c r="IK11" i="1" s="1"/>
  <c r="IK11" i="2" a="1"/>
  <c r="IK11" i="2" s="1"/>
  <c r="IK11" i="4" a="1"/>
  <c r="IK11" i="4" s="1"/>
  <c r="IK11" i="3" a="1"/>
  <c r="IK11" i="3" s="1"/>
  <c r="IK3" i="1" a="1"/>
  <c r="IK3" i="1" s="1"/>
  <c r="IK3" i="4" a="1"/>
  <c r="IK3" i="4" s="1"/>
  <c r="IK3" i="3" a="1"/>
  <c r="IK3" i="3" s="1"/>
  <c r="IK3" i="2" a="1"/>
  <c r="IK3" i="2" s="1"/>
  <c r="DR2" i="7"/>
  <c r="DR3" i="7"/>
  <c r="DR4" i="7"/>
  <c r="DR5" i="7"/>
  <c r="DR6" i="7"/>
  <c r="DR7" i="7"/>
  <c r="DR8" i="7"/>
  <c r="DR9" i="7"/>
  <c r="DR10" i="7"/>
  <c r="DR11" i="7"/>
  <c r="DR12" i="7"/>
  <c r="DR13" i="7"/>
  <c r="DR14" i="7"/>
  <c r="DR15" i="7"/>
  <c r="DR16" i="7"/>
  <c r="DR17" i="7"/>
  <c r="DR18" i="7"/>
  <c r="DR19" i="7"/>
  <c r="II12" i="4" l="1" a="1"/>
  <c r="II12" i="4" s="1"/>
  <c r="II12" i="1" a="1"/>
  <c r="II12" i="1" s="1"/>
  <c r="II12" i="2" a="1"/>
  <c r="II12" i="2" s="1"/>
  <c r="II12" i="3" a="1"/>
  <c r="II12" i="3" s="1"/>
  <c r="II18" i="1" a="1"/>
  <c r="II18" i="1" s="1"/>
  <c r="II18" i="2" a="1"/>
  <c r="II18" i="2" s="1"/>
  <c r="II18" i="3" a="1"/>
  <c r="II18" i="3" s="1"/>
  <c r="II18" i="4" a="1"/>
  <c r="II18" i="4" s="1"/>
  <c r="II10" i="1" a="1"/>
  <c r="II10" i="1" s="1"/>
  <c r="II10" i="2" a="1"/>
  <c r="II10" i="2" s="1"/>
  <c r="II10" i="3" a="1"/>
  <c r="II10" i="3" s="1"/>
  <c r="II10" i="4" a="1"/>
  <c r="II10" i="4" s="1"/>
  <c r="II20" i="4" a="1"/>
  <c r="II20" i="4" s="1"/>
  <c r="II20" i="1" a="1"/>
  <c r="II20" i="1" s="1"/>
  <c r="II20" i="2" a="1"/>
  <c r="II20" i="2" s="1"/>
  <c r="II20" i="3" a="1"/>
  <c r="II20" i="3" s="1"/>
  <c r="II16" i="2" a="1"/>
  <c r="II16" i="2" s="1"/>
  <c r="II16" i="3" a="1"/>
  <c r="II16" i="3" s="1"/>
  <c r="II16" i="4" a="1"/>
  <c r="II16" i="4" s="1"/>
  <c r="II16" i="1" a="1"/>
  <c r="II16" i="1" s="1"/>
  <c r="II8" i="2" a="1"/>
  <c r="II8" i="2" s="1"/>
  <c r="II8" i="3" a="1"/>
  <c r="II8" i="3" s="1"/>
  <c r="II8" i="4" a="1"/>
  <c r="II8" i="4" s="1"/>
  <c r="II8" i="1" a="1"/>
  <c r="II8" i="1" s="1"/>
  <c r="II15" i="3" a="1"/>
  <c r="II15" i="3" s="1"/>
  <c r="II15" i="4" a="1"/>
  <c r="II15" i="4" s="1"/>
  <c r="II15" i="1" a="1"/>
  <c r="II15" i="1" s="1"/>
  <c r="II15" i="2" a="1"/>
  <c r="II15" i="2" s="1"/>
  <c r="II7" i="3" a="1"/>
  <c r="II7" i="3" s="1"/>
  <c r="II7" i="4" a="1"/>
  <c r="II7" i="4" s="1"/>
  <c r="II7" i="1" a="1"/>
  <c r="II7" i="1" s="1"/>
  <c r="II7" i="2" a="1"/>
  <c r="II7" i="2" s="1"/>
  <c r="II9" i="2" a="1"/>
  <c r="II9" i="2" s="1"/>
  <c r="II9" i="3" a="1"/>
  <c r="II9" i="3" s="1"/>
  <c r="II9" i="4" a="1"/>
  <c r="II9" i="4" s="1"/>
  <c r="II9" i="1" a="1"/>
  <c r="II9" i="1" s="1"/>
  <c r="II14" i="3" a="1"/>
  <c r="II14" i="3" s="1"/>
  <c r="II14" i="4" a="1"/>
  <c r="II14" i="4" s="1"/>
  <c r="II14" i="1" a="1"/>
  <c r="II14" i="1" s="1"/>
  <c r="II14" i="2" a="1"/>
  <c r="II14" i="2" s="1"/>
  <c r="II6" i="3" a="1"/>
  <c r="II6" i="3" s="1"/>
  <c r="II6" i="4" a="1"/>
  <c r="II6" i="4" s="1"/>
  <c r="II6" i="1" a="1"/>
  <c r="II6" i="1" s="1"/>
  <c r="II6" i="2" a="1"/>
  <c r="II6" i="2" s="1"/>
  <c r="II17" i="2" a="1"/>
  <c r="II17" i="2" s="1"/>
  <c r="II17" i="3" a="1"/>
  <c r="II17" i="3" s="1"/>
  <c r="II17" i="4" a="1"/>
  <c r="II17" i="4" s="1"/>
  <c r="II17" i="1" a="1"/>
  <c r="II17" i="1" s="1"/>
  <c r="II13" i="4" a="1"/>
  <c r="II13" i="4" s="1"/>
  <c r="II13" i="1" a="1"/>
  <c r="II13" i="1" s="1"/>
  <c r="II13" i="2" a="1"/>
  <c r="II13" i="2" s="1"/>
  <c r="II13" i="3" a="1"/>
  <c r="II13" i="3" s="1"/>
  <c r="II5" i="4" a="1"/>
  <c r="II5" i="4" s="1"/>
  <c r="II5" i="1" a="1"/>
  <c r="II5" i="1" s="1"/>
  <c r="II5" i="2" a="1"/>
  <c r="II5" i="2" s="1"/>
  <c r="II5" i="3" a="1"/>
  <c r="II5" i="3" s="1"/>
  <c r="II4" i="4" a="1"/>
  <c r="II4" i="4" s="1"/>
  <c r="II4" i="1" a="1"/>
  <c r="II4" i="1" s="1"/>
  <c r="II4" i="2" a="1"/>
  <c r="II4" i="2" s="1"/>
  <c r="II4" i="3" a="1"/>
  <c r="II4" i="3" s="1"/>
  <c r="II19" i="1" a="1"/>
  <c r="II19" i="1" s="1"/>
  <c r="II19" i="2" a="1"/>
  <c r="II19" i="2" s="1"/>
  <c r="II19" i="3" a="1"/>
  <c r="II19" i="3" s="1"/>
  <c r="II19" i="4" a="1"/>
  <c r="II19" i="4" s="1"/>
  <c r="II11" i="1" a="1"/>
  <c r="II11" i="1" s="1"/>
  <c r="II11" i="2" a="1"/>
  <c r="II11" i="2" s="1"/>
  <c r="II11" i="3" a="1"/>
  <c r="II11" i="3" s="1"/>
  <c r="II11" i="4" a="1"/>
  <c r="II11" i="4" s="1"/>
  <c r="II3" i="3" a="1"/>
  <c r="II3" i="3" s="1"/>
  <c r="II3" i="4" a="1"/>
  <c r="II3" i="4" s="1"/>
  <c r="II3" i="1" a="1"/>
  <c r="II3" i="1" s="1"/>
  <c r="II3" i="2" a="1"/>
  <c r="II3" i="2" s="1"/>
  <c r="DQ2" i="7"/>
  <c r="DQ3" i="7"/>
  <c r="DQ4" i="7"/>
  <c r="DQ5" i="7"/>
  <c r="DQ6" i="7"/>
  <c r="DQ7" i="7"/>
  <c r="DQ8" i="7"/>
  <c r="DQ9" i="7"/>
  <c r="DQ10" i="7"/>
  <c r="DQ11" i="7"/>
  <c r="DQ12" i="7"/>
  <c r="DQ13" i="7"/>
  <c r="DQ14" i="7"/>
  <c r="DQ15" i="7"/>
  <c r="DQ16" i="7"/>
  <c r="DQ17" i="7"/>
  <c r="DQ18" i="7"/>
  <c r="DQ19" i="7"/>
  <c r="IG5" i="4" l="1" a="1"/>
  <c r="IG5" i="4" s="1"/>
  <c r="IG5" i="1" a="1"/>
  <c r="IG5" i="1" s="1"/>
  <c r="IG5" i="2" a="1"/>
  <c r="IG5" i="2" s="1"/>
  <c r="IG5" i="3" a="1"/>
  <c r="IG5" i="3" s="1"/>
  <c r="IG18" i="1" a="1"/>
  <c r="IG18" i="1" s="1"/>
  <c r="IG18" i="2" a="1"/>
  <c r="IG18" i="2" s="1"/>
  <c r="IG18" i="3" a="1"/>
  <c r="IG18" i="3" s="1"/>
  <c r="IG18" i="4" a="1"/>
  <c r="IG18" i="4" s="1"/>
  <c r="IG10" i="1" a="1"/>
  <c r="IG10" i="1" s="1"/>
  <c r="IG10" i="2" a="1"/>
  <c r="IG10" i="2" s="1"/>
  <c r="IG10" i="3" a="1"/>
  <c r="IG10" i="3" s="1"/>
  <c r="IG10" i="4" a="1"/>
  <c r="IG10" i="4" s="1"/>
  <c r="IG16" i="2" a="1"/>
  <c r="IG16" i="2" s="1"/>
  <c r="IG16" i="3" a="1"/>
  <c r="IG16" i="3" s="1"/>
  <c r="IG16" i="4" a="1"/>
  <c r="IG16" i="4" s="1"/>
  <c r="IG16" i="1" a="1"/>
  <c r="IG16" i="1" s="1"/>
  <c r="IG8" i="2" a="1"/>
  <c r="IG8" i="2" s="1"/>
  <c r="IG8" i="3" a="1"/>
  <c r="IG8" i="3" s="1"/>
  <c r="IG8" i="4" a="1"/>
  <c r="IG8" i="4" s="1"/>
  <c r="IG8" i="1" a="1"/>
  <c r="IG8" i="1" s="1"/>
  <c r="IG17" i="2" a="1"/>
  <c r="IG17" i="2" s="1"/>
  <c r="IG17" i="3" a="1"/>
  <c r="IG17" i="3" s="1"/>
  <c r="IG17" i="4" a="1"/>
  <c r="IG17" i="4" s="1"/>
  <c r="IG17" i="1" a="1"/>
  <c r="IG17" i="1" s="1"/>
  <c r="IG15" i="3" a="1"/>
  <c r="IG15" i="3" s="1"/>
  <c r="IG15" i="4" a="1"/>
  <c r="IG15" i="4" s="1"/>
  <c r="IG15" i="1" a="1"/>
  <c r="IG15" i="1" s="1"/>
  <c r="IG15" i="2" a="1"/>
  <c r="IG15" i="2" s="1"/>
  <c r="IG7" i="3" a="1"/>
  <c r="IG7" i="3" s="1"/>
  <c r="IG7" i="4" a="1"/>
  <c r="IG7" i="4" s="1"/>
  <c r="IG7" i="1" a="1"/>
  <c r="IG7" i="1" s="1"/>
  <c r="IG7" i="2" a="1"/>
  <c r="IG7" i="2" s="1"/>
  <c r="IG9" i="2" a="1"/>
  <c r="IG9" i="2" s="1"/>
  <c r="IG9" i="3" a="1"/>
  <c r="IG9" i="3" s="1"/>
  <c r="IG9" i="4" a="1"/>
  <c r="IG9" i="4" s="1"/>
  <c r="IG9" i="1" a="1"/>
  <c r="IG9" i="1" s="1"/>
  <c r="IG14" i="3" a="1"/>
  <c r="IG14" i="3" s="1"/>
  <c r="IG14" i="4" a="1"/>
  <c r="IG14" i="4" s="1"/>
  <c r="IG14" i="1" a="1"/>
  <c r="IG14" i="1" s="1"/>
  <c r="IG14" i="2" a="1"/>
  <c r="IG14" i="2" s="1"/>
  <c r="IG6" i="3" a="1"/>
  <c r="IG6" i="3" s="1"/>
  <c r="IG6" i="4" a="1"/>
  <c r="IG6" i="4" s="1"/>
  <c r="IG6" i="1" a="1"/>
  <c r="IG6" i="1" s="1"/>
  <c r="IG6" i="2" a="1"/>
  <c r="IG6" i="2" s="1"/>
  <c r="IG20" i="4" a="1"/>
  <c r="IG20" i="4" s="1"/>
  <c r="IG20" i="1" a="1"/>
  <c r="IG20" i="1" s="1"/>
  <c r="IG20" i="2" a="1"/>
  <c r="IG20" i="2" s="1"/>
  <c r="IG20" i="3" a="1"/>
  <c r="IG20" i="3" s="1"/>
  <c r="IG12" i="4" a="1"/>
  <c r="IG12" i="4" s="1"/>
  <c r="IG12" i="1" a="1"/>
  <c r="IG12" i="1" s="1"/>
  <c r="IG12" i="2" a="1"/>
  <c r="IG12" i="2" s="1"/>
  <c r="IG12" i="3" a="1"/>
  <c r="IG12" i="3" s="1"/>
  <c r="IG4" i="4" a="1"/>
  <c r="IG4" i="4" s="1"/>
  <c r="IG4" i="1" a="1"/>
  <c r="IG4" i="1" s="1"/>
  <c r="IG4" i="2" a="1"/>
  <c r="IG4" i="2" s="1"/>
  <c r="IG4" i="3" a="1"/>
  <c r="IG4" i="3" s="1"/>
  <c r="IG13" i="4" a="1"/>
  <c r="IG13" i="4" s="1"/>
  <c r="IG13" i="1" a="1"/>
  <c r="IG13" i="1" s="1"/>
  <c r="IG13" i="2" a="1"/>
  <c r="IG13" i="2" s="1"/>
  <c r="IG13" i="3" a="1"/>
  <c r="IG13" i="3" s="1"/>
  <c r="IG19" i="1" a="1"/>
  <c r="IG19" i="1" s="1"/>
  <c r="IG19" i="2" a="1"/>
  <c r="IG19" i="2" s="1"/>
  <c r="IG19" i="3" a="1"/>
  <c r="IG19" i="3" s="1"/>
  <c r="IG19" i="4" a="1"/>
  <c r="IG19" i="4" s="1"/>
  <c r="IG11" i="1" a="1"/>
  <c r="IG11" i="1" s="1"/>
  <c r="IG11" i="2" a="1"/>
  <c r="IG11" i="2" s="1"/>
  <c r="IG11" i="3" a="1"/>
  <c r="IG11" i="3" s="1"/>
  <c r="IG11" i="4" a="1"/>
  <c r="IG11" i="4" s="1"/>
  <c r="IG3" i="4" a="1"/>
  <c r="IG3" i="4" s="1"/>
  <c r="IG3" i="1" a="1"/>
  <c r="IG3" i="1" s="1"/>
  <c r="IG3" i="2" a="1"/>
  <c r="IG3" i="2" s="1"/>
  <c r="IG3" i="3" a="1"/>
  <c r="IG3" i="3" s="1"/>
  <c r="DP2" i="7"/>
  <c r="DP3" i="7"/>
  <c r="DP4" i="7"/>
  <c r="DP5" i="7"/>
  <c r="DP6" i="7"/>
  <c r="DP7" i="7"/>
  <c r="DP8" i="7"/>
  <c r="DP9" i="7"/>
  <c r="DP10" i="7"/>
  <c r="DP11" i="7"/>
  <c r="DP12" i="7"/>
  <c r="DP13" i="7"/>
  <c r="DP14" i="7"/>
  <c r="DP15" i="7"/>
  <c r="DP16" i="7"/>
  <c r="DP17" i="7"/>
  <c r="DP18" i="7"/>
  <c r="DP19" i="7"/>
  <c r="IE17" i="3" l="1" a="1"/>
  <c r="IE17" i="3" s="1"/>
  <c r="IE17" i="4" a="1"/>
  <c r="IE17" i="4" s="1"/>
  <c r="IE17" i="1" a="1"/>
  <c r="IE17" i="1" s="1"/>
  <c r="IE17" i="2" a="1"/>
  <c r="IE17" i="2" s="1"/>
  <c r="IE9" i="3" a="1"/>
  <c r="IE9" i="3" s="1"/>
  <c r="IE9" i="1" a="1"/>
  <c r="IE9" i="1" s="1"/>
  <c r="IE9" i="4" a="1"/>
  <c r="IE9" i="4" s="1"/>
  <c r="IE9" i="2" a="1"/>
  <c r="IE9" i="2" s="1"/>
  <c r="IE16" i="4" a="1"/>
  <c r="IE16" i="4" s="1"/>
  <c r="IE16" i="1" a="1"/>
  <c r="IE16" i="1" s="1"/>
  <c r="IE16" i="3" a="1"/>
  <c r="IE16" i="3" s="1"/>
  <c r="IE16" i="2" a="1"/>
  <c r="IE16" i="2" s="1"/>
  <c r="IE8" i="3" a="1"/>
  <c r="IE8" i="3" s="1"/>
  <c r="IE8" i="4" a="1"/>
  <c r="IE8" i="4" s="1"/>
  <c r="IE8" i="1" a="1"/>
  <c r="IE8" i="1" s="1"/>
  <c r="IE8" i="2" a="1"/>
  <c r="IE8" i="2" s="1"/>
  <c r="IE15" i="4" a="1"/>
  <c r="IE15" i="4" s="1"/>
  <c r="IE15" i="2" a="1"/>
  <c r="IE15" i="2" s="1"/>
  <c r="IE15" i="1" a="1"/>
  <c r="IE15" i="1" s="1"/>
  <c r="IE15" i="3" a="1"/>
  <c r="IE15" i="3" s="1"/>
  <c r="IE14" i="1" a="1"/>
  <c r="IE14" i="1" s="1"/>
  <c r="IE14" i="2" a="1"/>
  <c r="IE14" i="2" s="1"/>
  <c r="IE14" i="3" a="1"/>
  <c r="IE14" i="3" s="1"/>
  <c r="IE14" i="4" a="1"/>
  <c r="IE14" i="4" s="1"/>
  <c r="IE6" i="1" a="1"/>
  <c r="IE6" i="1" s="1"/>
  <c r="IE6" i="2" a="1"/>
  <c r="IE6" i="2" s="1"/>
  <c r="IE6" i="3" a="1"/>
  <c r="IE6" i="3" s="1"/>
  <c r="IE6" i="4" a="1"/>
  <c r="IE6" i="4" s="1"/>
  <c r="IE10" i="3" a="1"/>
  <c r="IE10" i="3" s="1"/>
  <c r="IE10" i="2" a="1"/>
  <c r="IE10" i="2" s="1"/>
  <c r="IE10" i="4" a="1"/>
  <c r="IE10" i="4" s="1"/>
  <c r="IE10" i="1" a="1"/>
  <c r="IE10" i="1" s="1"/>
  <c r="IE7" i="4" a="1"/>
  <c r="IE7" i="4" s="1"/>
  <c r="IE7" i="2" a="1"/>
  <c r="IE7" i="2" s="1"/>
  <c r="IE7" i="1" a="1"/>
  <c r="IE7" i="1" s="1"/>
  <c r="IE7" i="3" a="1"/>
  <c r="IE7" i="3" s="1"/>
  <c r="IE13" i="1" a="1"/>
  <c r="IE13" i="1" s="1"/>
  <c r="IE13" i="2" a="1"/>
  <c r="IE13" i="2" s="1"/>
  <c r="IE13" i="3" a="1"/>
  <c r="IE13" i="3" s="1"/>
  <c r="IE13" i="4" a="1"/>
  <c r="IE13" i="4" s="1"/>
  <c r="IE5" i="1" a="1"/>
  <c r="IE5" i="1" s="1"/>
  <c r="IE5" i="2" a="1"/>
  <c r="IE5" i="2" s="1"/>
  <c r="IE5" i="3" a="1"/>
  <c r="IE5" i="3" s="1"/>
  <c r="IE5" i="4" a="1"/>
  <c r="IE5" i="4" s="1"/>
  <c r="IE20" i="2" a="1"/>
  <c r="IE20" i="2" s="1"/>
  <c r="IE20" i="3" a="1"/>
  <c r="IE20" i="3" s="1"/>
  <c r="IE20" i="4" a="1"/>
  <c r="IE20" i="4" s="1"/>
  <c r="IE20" i="1" a="1"/>
  <c r="IE20" i="1" s="1"/>
  <c r="IE12" i="2" a="1"/>
  <c r="IE12" i="2" s="1"/>
  <c r="IE12" i="3" a="1"/>
  <c r="IE12" i="3" s="1"/>
  <c r="IE12" i="4" a="1"/>
  <c r="IE12" i="4" s="1"/>
  <c r="IE12" i="1" a="1"/>
  <c r="IE12" i="1" s="1"/>
  <c r="IE4" i="2" a="1"/>
  <c r="IE4" i="2" s="1"/>
  <c r="IE4" i="3" a="1"/>
  <c r="IE4" i="3" s="1"/>
  <c r="IE4" i="4" a="1"/>
  <c r="IE4" i="4" s="1"/>
  <c r="IE4" i="1" a="1"/>
  <c r="IE4" i="1" s="1"/>
  <c r="IE18" i="3" a="1"/>
  <c r="IE18" i="3" s="1"/>
  <c r="IE18" i="4" a="1"/>
  <c r="IE18" i="4" s="1"/>
  <c r="IE18" i="1" a="1"/>
  <c r="IE18" i="1" s="1"/>
  <c r="IE18" i="2" a="1"/>
  <c r="IE18" i="2" s="1"/>
  <c r="IE19" i="2" a="1"/>
  <c r="IE19" i="2" s="1"/>
  <c r="IE19" i="3" a="1"/>
  <c r="IE19" i="3" s="1"/>
  <c r="IE19" i="4" a="1"/>
  <c r="IE19" i="4" s="1"/>
  <c r="IE19" i="1" a="1"/>
  <c r="IE19" i="1" s="1"/>
  <c r="IE11" i="2" a="1"/>
  <c r="IE11" i="2" s="1"/>
  <c r="IE11" i="4" a="1"/>
  <c r="IE11" i="4" s="1"/>
  <c r="IE11" i="3" a="1"/>
  <c r="IE11" i="3" s="1"/>
  <c r="IE11" i="1" a="1"/>
  <c r="IE11" i="1" s="1"/>
  <c r="IE3" i="1" a="1"/>
  <c r="IE3" i="1" s="1"/>
  <c r="IE3" i="3" a="1"/>
  <c r="IE3" i="3" s="1"/>
  <c r="IE3" i="2" a="1"/>
  <c r="IE3" i="2" s="1"/>
  <c r="IE3" i="4" a="1"/>
  <c r="IE3" i="4" s="1"/>
  <c r="DO2" i="7"/>
  <c r="IC3" i="4" s="1" a="1"/>
  <c r="IC3" i="4" s="1"/>
  <c r="DO3" i="7"/>
  <c r="IC4" i="4" s="1" a="1"/>
  <c r="IC4" i="4" s="1"/>
  <c r="DO4" i="7"/>
  <c r="IC5" i="4" s="1" a="1"/>
  <c r="IC5" i="4" s="1"/>
  <c r="DO5" i="7"/>
  <c r="IC6" i="3" s="1" a="1"/>
  <c r="IC6" i="3" s="1"/>
  <c r="DO6" i="7"/>
  <c r="IC7" i="3" s="1" a="1"/>
  <c r="IC7" i="3" s="1"/>
  <c r="DO7" i="7"/>
  <c r="IC8" i="2" s="1" a="1"/>
  <c r="IC8" i="2" s="1"/>
  <c r="DO8" i="7"/>
  <c r="IC9" i="2" s="1" a="1"/>
  <c r="IC9" i="2" s="1"/>
  <c r="DO9" i="7"/>
  <c r="IC10" i="1" s="1" a="1"/>
  <c r="IC10" i="1" s="1"/>
  <c r="DO10" i="7"/>
  <c r="IC11" i="1" s="1" a="1"/>
  <c r="IC11" i="1" s="1"/>
  <c r="DO11" i="7"/>
  <c r="IC12" i="4" s="1" a="1"/>
  <c r="IC12" i="4" s="1"/>
  <c r="DO12" i="7"/>
  <c r="IC13" i="4" s="1" a="1"/>
  <c r="IC13" i="4" s="1"/>
  <c r="DO13" i="7"/>
  <c r="IC14" i="3" s="1" a="1"/>
  <c r="IC14" i="3" s="1"/>
  <c r="DO14" i="7"/>
  <c r="IC15" i="3" s="1" a="1"/>
  <c r="IC15" i="3" s="1"/>
  <c r="DO15" i="7"/>
  <c r="IC16" i="2" s="1" a="1"/>
  <c r="IC16" i="2" s="1"/>
  <c r="DO16" i="7"/>
  <c r="IC17" i="2" s="1" a="1"/>
  <c r="IC17" i="2" s="1"/>
  <c r="DO17" i="7"/>
  <c r="IC18" i="1" s="1" a="1"/>
  <c r="IC18" i="1" s="1"/>
  <c r="DO18" i="7"/>
  <c r="IC19" i="1" s="1" a="1"/>
  <c r="IC19" i="1" s="1"/>
  <c r="DO19" i="7"/>
  <c r="IC20" i="4" s="1" a="1"/>
  <c r="IC20" i="4" s="1"/>
  <c r="IC3" i="3" l="1" a="1"/>
  <c r="IC3" i="3" s="1"/>
  <c r="IC13" i="3" a="1"/>
  <c r="IC13" i="3" s="1"/>
  <c r="IC5" i="3" a="1"/>
  <c r="IC5" i="3" s="1"/>
  <c r="IC15" i="2" a="1"/>
  <c r="IC15" i="2" s="1"/>
  <c r="IC7" i="2" a="1"/>
  <c r="IC7" i="2" s="1"/>
  <c r="IC17" i="1" a="1"/>
  <c r="IC17" i="1" s="1"/>
  <c r="IC9" i="1" a="1"/>
  <c r="IC9" i="1" s="1"/>
  <c r="IC19" i="4" a="1"/>
  <c r="IC19" i="4" s="1"/>
  <c r="IC11" i="4" a="1"/>
  <c r="IC11" i="4" s="1"/>
  <c r="IC20" i="3" a="1"/>
  <c r="IC20" i="3" s="1"/>
  <c r="IC12" i="3" a="1"/>
  <c r="IC12" i="3" s="1"/>
  <c r="IC4" i="3" a="1"/>
  <c r="IC4" i="3" s="1"/>
  <c r="IC14" i="2" a="1"/>
  <c r="IC14" i="2" s="1"/>
  <c r="IC6" i="2" a="1"/>
  <c r="IC6" i="2" s="1"/>
  <c r="IC16" i="1" a="1"/>
  <c r="IC16" i="1" s="1"/>
  <c r="IC8" i="1" a="1"/>
  <c r="IC8" i="1" s="1"/>
  <c r="IC18" i="4" a="1"/>
  <c r="IC18" i="4" s="1"/>
  <c r="IC10" i="4" a="1"/>
  <c r="IC10" i="4" s="1"/>
  <c r="IC19" i="3" a="1"/>
  <c r="IC19" i="3" s="1"/>
  <c r="IC11" i="3" a="1"/>
  <c r="IC11" i="3" s="1"/>
  <c r="IC3" i="2" a="1"/>
  <c r="IC3" i="2" s="1"/>
  <c r="IC13" i="2" a="1"/>
  <c r="IC13" i="2" s="1"/>
  <c r="IC5" i="2" a="1"/>
  <c r="IC5" i="2" s="1"/>
  <c r="IC15" i="1" a="1"/>
  <c r="IC15" i="1" s="1"/>
  <c r="IC7" i="1" a="1"/>
  <c r="IC7" i="1" s="1"/>
  <c r="IC17" i="4" a="1"/>
  <c r="IC17" i="4" s="1"/>
  <c r="IC9" i="4" a="1"/>
  <c r="IC9" i="4" s="1"/>
  <c r="IC18" i="3" a="1"/>
  <c r="IC18" i="3" s="1"/>
  <c r="IC10" i="3" a="1"/>
  <c r="IC10" i="3" s="1"/>
  <c r="IC20" i="2" a="1"/>
  <c r="IC20" i="2" s="1"/>
  <c r="IC12" i="2" a="1"/>
  <c r="IC12" i="2" s="1"/>
  <c r="IC4" i="2" a="1"/>
  <c r="IC4" i="2" s="1"/>
  <c r="IC14" i="1" a="1"/>
  <c r="IC14" i="1" s="1"/>
  <c r="IC6" i="1" a="1"/>
  <c r="IC6" i="1" s="1"/>
  <c r="IC16" i="4" a="1"/>
  <c r="IC16" i="4" s="1"/>
  <c r="IC8" i="4" a="1"/>
  <c r="IC8" i="4" s="1"/>
  <c r="IC17" i="3" a="1"/>
  <c r="IC17" i="3" s="1"/>
  <c r="IC9" i="3" a="1"/>
  <c r="IC9" i="3" s="1"/>
  <c r="IC19" i="2" a="1"/>
  <c r="IC19" i="2" s="1"/>
  <c r="IC11" i="2" a="1"/>
  <c r="IC11" i="2" s="1"/>
  <c r="IC3" i="1" a="1"/>
  <c r="IC3" i="1" s="1"/>
  <c r="IC13" i="1" a="1"/>
  <c r="IC13" i="1" s="1"/>
  <c r="IC5" i="1" a="1"/>
  <c r="IC5" i="1" s="1"/>
  <c r="IC15" i="4" a="1"/>
  <c r="IC15" i="4" s="1"/>
  <c r="IC7" i="4" a="1"/>
  <c r="IC7" i="4" s="1"/>
  <c r="IC16" i="3" a="1"/>
  <c r="IC16" i="3" s="1"/>
  <c r="IC8" i="3" a="1"/>
  <c r="IC8" i="3" s="1"/>
  <c r="IC18" i="2" a="1"/>
  <c r="IC18" i="2" s="1"/>
  <c r="IC10" i="2" a="1"/>
  <c r="IC10" i="2" s="1"/>
  <c r="IC20" i="1" a="1"/>
  <c r="IC20" i="1" s="1"/>
  <c r="IC12" i="1" a="1"/>
  <c r="IC12" i="1" s="1"/>
  <c r="IC4" i="1" a="1"/>
  <c r="IC4" i="1" s="1"/>
  <c r="IC14" i="4" a="1"/>
  <c r="IC14" i="4" s="1"/>
  <c r="IC6" i="4" a="1"/>
  <c r="IC6" i="4" s="1"/>
  <c r="DN2" i="7"/>
  <c r="IA3" i="4" s="1" a="1"/>
  <c r="IA3" i="4" s="1"/>
  <c r="DN3" i="7"/>
  <c r="IA4" i="4" s="1" a="1"/>
  <c r="IA4" i="4" s="1"/>
  <c r="DN4" i="7"/>
  <c r="IA5" i="2" s="1" a="1"/>
  <c r="IA5" i="2" s="1"/>
  <c r="DN5" i="7"/>
  <c r="IA6" i="2" s="1" a="1"/>
  <c r="IA6" i="2" s="1"/>
  <c r="DN6" i="7"/>
  <c r="IA7" i="2" s="1" a="1"/>
  <c r="IA7" i="2" s="1"/>
  <c r="DN7" i="7"/>
  <c r="IA8" i="3" s="1" a="1"/>
  <c r="IA8" i="3" s="1"/>
  <c r="DN8" i="7"/>
  <c r="IA9" i="1" s="1" a="1"/>
  <c r="IA9" i="1" s="1"/>
  <c r="DN9" i="7"/>
  <c r="IA10" i="1" s="1" a="1"/>
  <c r="IA10" i="1" s="1"/>
  <c r="DN10" i="7"/>
  <c r="IA11" i="1" s="1" a="1"/>
  <c r="IA11" i="1" s="1"/>
  <c r="DN11" i="7"/>
  <c r="IA12" i="4" s="1" a="1"/>
  <c r="IA12" i="4" s="1"/>
  <c r="DN12" i="7"/>
  <c r="IA13" i="4" s="1" a="1"/>
  <c r="IA13" i="4" s="1"/>
  <c r="DN13" i="7"/>
  <c r="IA14" i="3" s="1" a="1"/>
  <c r="IA14" i="3" s="1"/>
  <c r="DN14" i="7"/>
  <c r="IA15" i="3" s="1" a="1"/>
  <c r="IA15" i="3" s="1"/>
  <c r="DN15" i="7"/>
  <c r="IA16" i="1" s="1" a="1"/>
  <c r="IA16" i="1" s="1"/>
  <c r="DN16" i="7"/>
  <c r="IA17" i="1" s="1" a="1"/>
  <c r="IA17" i="1" s="1"/>
  <c r="DN17" i="7"/>
  <c r="IA18" i="2" s="1" a="1"/>
  <c r="IA18" i="2" s="1"/>
  <c r="DN18" i="7"/>
  <c r="IA19" i="2" s="1" a="1"/>
  <c r="IA19" i="2" s="1"/>
  <c r="DN19" i="7"/>
  <c r="IA20" i="4" s="1" a="1"/>
  <c r="IA20" i="4" s="1"/>
  <c r="IA3" i="3" l="1" a="1"/>
  <c r="IA3" i="3" s="1"/>
  <c r="IA13" i="3" a="1"/>
  <c r="IA13" i="3" s="1"/>
  <c r="IA7" i="3" a="1"/>
  <c r="IA7" i="3" s="1"/>
  <c r="IA17" i="2" a="1"/>
  <c r="IA17" i="2" s="1"/>
  <c r="IA11" i="2" a="1"/>
  <c r="IA11" i="2" s="1"/>
  <c r="IA4" i="2" a="1"/>
  <c r="IA4" i="2" s="1"/>
  <c r="IA15" i="1" a="1"/>
  <c r="IA15" i="1" s="1"/>
  <c r="IA8" i="1" a="1"/>
  <c r="IA8" i="1" s="1"/>
  <c r="IA19" i="4" a="1"/>
  <c r="IA19" i="4" s="1"/>
  <c r="IA11" i="4" a="1"/>
  <c r="IA11" i="4" s="1"/>
  <c r="IA20" i="3" a="1"/>
  <c r="IA20" i="3" s="1"/>
  <c r="IA12" i="3" a="1"/>
  <c r="IA12" i="3" s="1"/>
  <c r="IA6" i="3" a="1"/>
  <c r="IA6" i="3" s="1"/>
  <c r="IA16" i="2" a="1"/>
  <c r="IA16" i="2" s="1"/>
  <c r="IA10" i="2" a="1"/>
  <c r="IA10" i="2" s="1"/>
  <c r="IA3" i="1" a="1"/>
  <c r="IA3" i="1" s="1"/>
  <c r="IA14" i="1" a="1"/>
  <c r="IA14" i="1" s="1"/>
  <c r="IA18" i="4" a="1"/>
  <c r="IA18" i="4" s="1"/>
  <c r="IA10" i="4" a="1"/>
  <c r="IA10" i="4" s="1"/>
  <c r="IA19" i="3" a="1"/>
  <c r="IA19" i="3" s="1"/>
  <c r="IA5" i="3" a="1"/>
  <c r="IA5" i="3" s="1"/>
  <c r="IA9" i="2" a="1"/>
  <c r="IA9" i="2" s="1"/>
  <c r="IA20" i="1" a="1"/>
  <c r="IA20" i="1" s="1"/>
  <c r="IA13" i="1" a="1"/>
  <c r="IA13" i="1" s="1"/>
  <c r="IA7" i="1" a="1"/>
  <c r="IA7" i="1" s="1"/>
  <c r="IA17" i="4" a="1"/>
  <c r="IA17" i="4" s="1"/>
  <c r="IA9" i="4" a="1"/>
  <c r="IA9" i="4" s="1"/>
  <c r="IA18" i="3" a="1"/>
  <c r="IA18" i="3" s="1"/>
  <c r="IA11" i="3" a="1"/>
  <c r="IA11" i="3" s="1"/>
  <c r="IA4" i="3" a="1"/>
  <c r="IA4" i="3" s="1"/>
  <c r="IA15" i="2" a="1"/>
  <c r="IA15" i="2" s="1"/>
  <c r="IA8" i="2" a="1"/>
  <c r="IA8" i="2" s="1"/>
  <c r="IA19" i="1" a="1"/>
  <c r="IA19" i="1" s="1"/>
  <c r="IA12" i="1" a="1"/>
  <c r="IA12" i="1" s="1"/>
  <c r="IA6" i="1" a="1"/>
  <c r="IA6" i="1" s="1"/>
  <c r="IA16" i="4" a="1"/>
  <c r="IA16" i="4" s="1"/>
  <c r="IA8" i="4" a="1"/>
  <c r="IA8" i="4" s="1"/>
  <c r="IA17" i="3" a="1"/>
  <c r="IA17" i="3" s="1"/>
  <c r="IA10" i="3" a="1"/>
  <c r="IA10" i="3" s="1"/>
  <c r="IA3" i="2" a="1"/>
  <c r="IA3" i="2" s="1"/>
  <c r="IA14" i="2" a="1"/>
  <c r="IA14" i="2" s="1"/>
  <c r="IA18" i="1" a="1"/>
  <c r="IA18" i="1" s="1"/>
  <c r="IA5" i="1" a="1"/>
  <c r="IA5" i="1" s="1"/>
  <c r="IA15" i="4" a="1"/>
  <c r="IA15" i="4" s="1"/>
  <c r="IA7" i="4" a="1"/>
  <c r="IA7" i="4" s="1"/>
  <c r="IA16" i="3" a="1"/>
  <c r="IA16" i="3" s="1"/>
  <c r="IA9" i="3" a="1"/>
  <c r="IA9" i="3" s="1"/>
  <c r="IA20" i="2" a="1"/>
  <c r="IA20" i="2" s="1"/>
  <c r="IA13" i="2" a="1"/>
  <c r="IA13" i="2" s="1"/>
  <c r="IA4" i="1" a="1"/>
  <c r="IA4" i="1" s="1"/>
  <c r="IA14" i="4" a="1"/>
  <c r="IA14" i="4" s="1"/>
  <c r="IA6" i="4" a="1"/>
  <c r="IA6" i="4" s="1"/>
  <c r="IA12" i="2" a="1"/>
  <c r="IA12" i="2" s="1"/>
  <c r="IA5" i="4" a="1"/>
  <c r="IA5" i="4" s="1"/>
  <c r="DM2" i="7" l="1"/>
  <c r="HY3" i="4" s="1" a="1"/>
  <c r="HY3" i="4" s="1"/>
  <c r="DM3" i="7"/>
  <c r="HY4" i="1" s="1" a="1"/>
  <c r="HY4" i="1" s="1"/>
  <c r="DM4" i="7"/>
  <c r="HY5" i="1" s="1" a="1"/>
  <c r="HY5" i="1" s="1"/>
  <c r="DM5" i="7"/>
  <c r="HY6" i="1" s="1" a="1"/>
  <c r="HY6" i="1" s="1"/>
  <c r="DM6" i="7"/>
  <c r="HY7" i="1" s="1" a="1"/>
  <c r="HY7" i="1" s="1"/>
  <c r="DM7" i="7"/>
  <c r="HY8" i="1" s="1" a="1"/>
  <c r="HY8" i="1" s="1"/>
  <c r="DM8" i="7"/>
  <c r="HY9" i="1" s="1" a="1"/>
  <c r="HY9" i="1" s="1"/>
  <c r="DM9" i="7"/>
  <c r="HY10" i="1" s="1" a="1"/>
  <c r="HY10" i="1" s="1"/>
  <c r="DM10" i="7"/>
  <c r="HY11" i="1" s="1" a="1"/>
  <c r="HY11" i="1" s="1"/>
  <c r="DM11" i="7"/>
  <c r="HY12" i="1" s="1" a="1"/>
  <c r="HY12" i="1" s="1"/>
  <c r="DM12" i="7"/>
  <c r="HY13" i="1" s="1" a="1"/>
  <c r="HY13" i="1" s="1"/>
  <c r="DM13" i="7"/>
  <c r="HY14" i="1" s="1" a="1"/>
  <c r="HY14" i="1" s="1"/>
  <c r="DM14" i="7"/>
  <c r="HY15" i="1" s="1" a="1"/>
  <c r="HY15" i="1" s="1"/>
  <c r="DM15" i="7"/>
  <c r="HY16" i="1" s="1" a="1"/>
  <c r="HY16" i="1" s="1"/>
  <c r="DM16" i="7"/>
  <c r="HY17" i="1" s="1" a="1"/>
  <c r="HY17" i="1" s="1"/>
  <c r="DM17" i="7"/>
  <c r="HY18" i="1" s="1" a="1"/>
  <c r="HY18" i="1" s="1"/>
  <c r="DM18" i="7"/>
  <c r="HY19" i="1" s="1" a="1"/>
  <c r="HY19" i="1" s="1"/>
  <c r="DM19" i="7"/>
  <c r="HY20" i="1" s="1" a="1"/>
  <c r="HY20" i="1" s="1"/>
  <c r="HY17" i="3" l="1" a="1"/>
  <c r="HY17" i="3" s="1"/>
  <c r="HY9" i="3" a="1"/>
  <c r="HY9" i="3" s="1"/>
  <c r="HY18" i="2" a="1"/>
  <c r="HY18" i="2" s="1"/>
  <c r="HY10" i="2" a="1"/>
  <c r="HY10" i="2" s="1"/>
  <c r="HY19" i="4" a="1"/>
  <c r="HY19" i="4" s="1"/>
  <c r="HY11" i="4" a="1"/>
  <c r="HY11" i="4" s="1"/>
  <c r="HY3" i="3" a="1"/>
  <c r="HY3" i="3" s="1"/>
  <c r="HY16" i="3" a="1"/>
  <c r="HY16" i="3" s="1"/>
  <c r="HY8" i="3" a="1"/>
  <c r="HY8" i="3" s="1"/>
  <c r="HY17" i="2" a="1"/>
  <c r="HY17" i="2" s="1"/>
  <c r="HY9" i="2" a="1"/>
  <c r="HY9" i="2" s="1"/>
  <c r="HY18" i="4" a="1"/>
  <c r="HY18" i="4" s="1"/>
  <c r="HY10" i="4" a="1"/>
  <c r="HY10" i="4" s="1"/>
  <c r="HY3" i="2" a="1"/>
  <c r="HY3" i="2" s="1"/>
  <c r="HY15" i="3" a="1"/>
  <c r="HY15" i="3" s="1"/>
  <c r="HY7" i="3" a="1"/>
  <c r="HY7" i="3" s="1"/>
  <c r="HY16" i="2" a="1"/>
  <c r="HY16" i="2" s="1"/>
  <c r="HY8" i="2" a="1"/>
  <c r="HY8" i="2" s="1"/>
  <c r="HY17" i="4" a="1"/>
  <c r="HY17" i="4" s="1"/>
  <c r="HY9" i="4" a="1"/>
  <c r="HY9" i="4" s="1"/>
  <c r="HY3" i="1" a="1"/>
  <c r="HY3" i="1" s="1"/>
  <c r="HY14" i="3" a="1"/>
  <c r="HY14" i="3" s="1"/>
  <c r="HY6" i="3" a="1"/>
  <c r="HY6" i="3" s="1"/>
  <c r="HY15" i="2" a="1"/>
  <c r="HY15" i="2" s="1"/>
  <c r="HY7" i="2" a="1"/>
  <c r="HY7" i="2" s="1"/>
  <c r="HY16" i="4" a="1"/>
  <c r="HY16" i="4" s="1"/>
  <c r="HY8" i="4" a="1"/>
  <c r="HY8" i="4" s="1"/>
  <c r="HY13" i="3" a="1"/>
  <c r="HY13" i="3" s="1"/>
  <c r="HY5" i="3" a="1"/>
  <c r="HY5" i="3" s="1"/>
  <c r="HY14" i="2" a="1"/>
  <c r="HY14" i="2" s="1"/>
  <c r="HY6" i="2" a="1"/>
  <c r="HY6" i="2" s="1"/>
  <c r="HY15" i="4" a="1"/>
  <c r="HY15" i="4" s="1"/>
  <c r="HY7" i="4" a="1"/>
  <c r="HY7" i="4" s="1"/>
  <c r="HY20" i="3" a="1"/>
  <c r="HY20" i="3" s="1"/>
  <c r="HY12" i="3" a="1"/>
  <c r="HY12" i="3" s="1"/>
  <c r="HY4" i="3" a="1"/>
  <c r="HY4" i="3" s="1"/>
  <c r="HY13" i="2" a="1"/>
  <c r="HY13" i="2" s="1"/>
  <c r="HY5" i="2" a="1"/>
  <c r="HY5" i="2" s="1"/>
  <c r="HY14" i="4" a="1"/>
  <c r="HY14" i="4" s="1"/>
  <c r="HY6" i="4" a="1"/>
  <c r="HY6" i="4" s="1"/>
  <c r="HY19" i="3" a="1"/>
  <c r="HY19" i="3" s="1"/>
  <c r="HY11" i="3" a="1"/>
  <c r="HY11" i="3" s="1"/>
  <c r="HY20" i="2" a="1"/>
  <c r="HY20" i="2" s="1"/>
  <c r="HY12" i="2" a="1"/>
  <c r="HY12" i="2" s="1"/>
  <c r="HY4" i="2" a="1"/>
  <c r="HY4" i="2" s="1"/>
  <c r="HY13" i="4" a="1"/>
  <c r="HY13" i="4" s="1"/>
  <c r="HY5" i="4" a="1"/>
  <c r="HY5" i="4" s="1"/>
  <c r="HY18" i="3" a="1"/>
  <c r="HY18" i="3" s="1"/>
  <c r="HY10" i="3" a="1"/>
  <c r="HY10" i="3" s="1"/>
  <c r="HY19" i="2" a="1"/>
  <c r="HY19" i="2" s="1"/>
  <c r="HY11" i="2" a="1"/>
  <c r="HY11" i="2" s="1"/>
  <c r="HY20" i="4" a="1"/>
  <c r="HY20" i="4" s="1"/>
  <c r="HY12" i="4" a="1"/>
  <c r="HY12" i="4" s="1"/>
  <c r="HY4" i="4" a="1"/>
  <c r="HY4" i="4" s="1"/>
  <c r="DL2" i="7"/>
  <c r="HW3" i="3" s="1" a="1"/>
  <c r="HW3" i="3" s="1"/>
  <c r="DL3" i="7"/>
  <c r="HW4" i="4" s="1" a="1"/>
  <c r="HW4" i="4" s="1"/>
  <c r="DL4" i="7"/>
  <c r="HW5" i="3" s="1" a="1"/>
  <c r="HW5" i="3" s="1"/>
  <c r="DL5" i="7"/>
  <c r="HW6" i="3" s="1" a="1"/>
  <c r="HW6" i="3" s="1"/>
  <c r="DL6" i="7"/>
  <c r="HW7" i="2" s="1" a="1"/>
  <c r="HW7" i="2" s="1"/>
  <c r="DL7" i="7"/>
  <c r="HW8" i="2" s="1" a="1"/>
  <c r="HW8" i="2" s="1"/>
  <c r="DL8" i="7"/>
  <c r="HW9" i="1" s="1" a="1"/>
  <c r="HW9" i="1" s="1"/>
  <c r="DL9" i="7"/>
  <c r="HW10" i="1" s="1" a="1"/>
  <c r="HW10" i="1" s="1"/>
  <c r="DL10" i="7"/>
  <c r="HW11" i="4" s="1" a="1"/>
  <c r="HW11" i="4" s="1"/>
  <c r="DL11" i="7"/>
  <c r="HW12" i="3" s="1" a="1"/>
  <c r="HW12" i="3" s="1"/>
  <c r="DL12" i="7"/>
  <c r="HW13" i="3" s="1" a="1"/>
  <c r="HW13" i="3" s="1"/>
  <c r="DL13" i="7"/>
  <c r="HW14" i="3" s="1" a="1"/>
  <c r="HW14" i="3" s="1"/>
  <c r="DL14" i="7"/>
  <c r="HW15" i="2" s="1" a="1"/>
  <c r="HW15" i="2" s="1"/>
  <c r="DL15" i="7"/>
  <c r="HW16" i="2" s="1" a="1"/>
  <c r="HW16" i="2" s="1"/>
  <c r="DL16" i="7"/>
  <c r="HW17" i="1" s="1" a="1"/>
  <c r="HW17" i="1" s="1"/>
  <c r="DL17" i="7"/>
  <c r="HW18" i="1" s="1" a="1"/>
  <c r="HW18" i="1" s="1"/>
  <c r="DL18" i="7"/>
  <c r="HW19" i="4" s="1" a="1"/>
  <c r="HW19" i="4" s="1"/>
  <c r="DL19" i="7"/>
  <c r="HW20" i="3" s="1" a="1"/>
  <c r="HW20" i="3" s="1"/>
  <c r="HW18" i="4" l="1" a="1"/>
  <c r="HW18" i="4" s="1"/>
  <c r="HW19" i="3" a="1"/>
  <c r="HW19" i="3" s="1"/>
  <c r="HW10" i="4" a="1"/>
  <c r="HW10" i="4" s="1"/>
  <c r="HW15" i="3" a="1"/>
  <c r="HW15" i="3" s="1"/>
  <c r="HW4" i="3" a="1"/>
  <c r="HW4" i="3" s="1"/>
  <c r="HW18" i="2" a="1"/>
  <c r="HW18" i="2" s="1"/>
  <c r="HW14" i="2" a="1"/>
  <c r="HW14" i="2" s="1"/>
  <c r="HW10" i="2" a="1"/>
  <c r="HW10" i="2" s="1"/>
  <c r="HW6" i="2" a="1"/>
  <c r="HW6" i="2" s="1"/>
  <c r="HW16" i="1" a="1"/>
  <c r="HW16" i="1" s="1"/>
  <c r="HW18" i="3" a="1"/>
  <c r="HW18" i="3" s="1"/>
  <c r="HW11" i="3" a="1"/>
  <c r="HW11" i="3" s="1"/>
  <c r="HW3" i="2" a="1"/>
  <c r="HW3" i="2" s="1"/>
  <c r="HW13" i="2" a="1"/>
  <c r="HW13" i="2" s="1"/>
  <c r="HW5" i="2" a="1"/>
  <c r="HW5" i="2" s="1"/>
  <c r="HW15" i="1" a="1"/>
  <c r="HW15" i="1" s="1"/>
  <c r="HW7" i="1" a="1"/>
  <c r="HW7" i="1" s="1"/>
  <c r="HW17" i="4" a="1"/>
  <c r="HW17" i="4" s="1"/>
  <c r="HW9" i="4" a="1"/>
  <c r="HW9" i="4" s="1"/>
  <c r="HW8" i="1" a="1"/>
  <c r="HW8" i="1" s="1"/>
  <c r="HW17" i="3" a="1"/>
  <c r="HW17" i="3" s="1"/>
  <c r="HW10" i="3" a="1"/>
  <c r="HW10" i="3" s="1"/>
  <c r="HW20" i="2" a="1"/>
  <c r="HW20" i="2" s="1"/>
  <c r="HW12" i="2" a="1"/>
  <c r="HW12" i="2" s="1"/>
  <c r="HW4" i="2" a="1"/>
  <c r="HW4" i="2" s="1"/>
  <c r="HW14" i="1" a="1"/>
  <c r="HW14" i="1" s="1"/>
  <c r="HW6" i="1" a="1"/>
  <c r="HW6" i="1" s="1"/>
  <c r="HW16" i="4" a="1"/>
  <c r="HW16" i="4" s="1"/>
  <c r="HW16" i="3" a="1"/>
  <c r="HW16" i="3" s="1"/>
  <c r="HW9" i="3" a="1"/>
  <c r="HW9" i="3" s="1"/>
  <c r="HW19" i="2" a="1"/>
  <c r="HW19" i="2" s="1"/>
  <c r="HW11" i="2" a="1"/>
  <c r="HW11" i="2" s="1"/>
  <c r="HW3" i="1" a="1"/>
  <c r="HW3" i="1" s="1"/>
  <c r="HW13" i="1" a="1"/>
  <c r="HW13" i="1" s="1"/>
  <c r="HW5" i="1" a="1"/>
  <c r="HW5" i="1" s="1"/>
  <c r="HW15" i="4" a="1"/>
  <c r="HW15" i="4" s="1"/>
  <c r="HW8" i="4" a="1"/>
  <c r="HW8" i="4" s="1"/>
  <c r="HW8" i="3" a="1"/>
  <c r="HW8" i="3" s="1"/>
  <c r="HW20" i="1" a="1"/>
  <c r="HW20" i="1" s="1"/>
  <c r="HW12" i="1" a="1"/>
  <c r="HW12" i="1" s="1"/>
  <c r="HW4" i="1" a="1"/>
  <c r="HW4" i="1" s="1"/>
  <c r="HW14" i="4" a="1"/>
  <c r="HW14" i="4" s="1"/>
  <c r="HW7" i="4" a="1"/>
  <c r="HW7" i="4" s="1"/>
  <c r="HW7" i="3" a="1"/>
  <c r="HW7" i="3" s="1"/>
  <c r="HW17" i="2" a="1"/>
  <c r="HW17" i="2" s="1"/>
  <c r="HW9" i="2" a="1"/>
  <c r="HW9" i="2" s="1"/>
  <c r="HW19" i="1" a="1"/>
  <c r="HW19" i="1" s="1"/>
  <c r="HW11" i="1" a="1"/>
  <c r="HW11" i="1" s="1"/>
  <c r="HW3" i="4" a="1"/>
  <c r="HW3" i="4" s="1"/>
  <c r="HW13" i="4" a="1"/>
  <c r="HW13" i="4" s="1"/>
  <c r="HW6" i="4" a="1"/>
  <c r="HW6" i="4" s="1"/>
  <c r="HW20" i="4" a="1"/>
  <c r="HW20" i="4" s="1"/>
  <c r="HW12" i="4" a="1"/>
  <c r="HW12" i="4" s="1"/>
  <c r="HW5" i="4" a="1"/>
  <c r="HW5" i="4" s="1"/>
  <c r="DK2" i="7"/>
  <c r="DK3" i="7"/>
  <c r="DK4" i="7"/>
  <c r="DK5" i="7"/>
  <c r="DK6" i="7"/>
  <c r="DK7" i="7"/>
  <c r="DK8" i="7"/>
  <c r="DK9" i="7"/>
  <c r="DK10" i="7"/>
  <c r="DK11" i="7"/>
  <c r="DK12" i="7"/>
  <c r="DK13" i="7"/>
  <c r="DK14" i="7"/>
  <c r="DK15" i="7"/>
  <c r="DK16" i="7"/>
  <c r="DK17" i="7"/>
  <c r="DK18" i="7"/>
  <c r="DK19" i="7"/>
  <c r="HU9" i="3" l="1" a="1"/>
  <c r="HU9" i="3" s="1"/>
  <c r="HU9" i="1" a="1"/>
  <c r="HU9" i="1" s="1"/>
  <c r="HU9" i="2" a="1"/>
  <c r="HU9" i="2" s="1"/>
  <c r="HU9" i="4" a="1"/>
  <c r="HU9" i="4" s="1"/>
  <c r="HU18" i="3" a="1"/>
  <c r="HU18" i="3" s="1"/>
  <c r="HU18" i="1" a="1"/>
  <c r="HU18" i="1" s="1"/>
  <c r="HU18" i="2" a="1"/>
  <c r="HU18" i="2" s="1"/>
  <c r="HU18" i="4" a="1"/>
  <c r="HU18" i="4" s="1"/>
  <c r="HU10" i="3" a="1"/>
  <c r="HU10" i="3" s="1"/>
  <c r="HU10" i="1" a="1"/>
  <c r="HU10" i="1" s="1"/>
  <c r="HU10" i="2" a="1"/>
  <c r="HU10" i="2" s="1"/>
  <c r="HU10" i="4" a="1"/>
  <c r="HU10" i="4" s="1"/>
  <c r="HU17" i="3" a="1"/>
  <c r="HU17" i="3" s="1"/>
  <c r="HU17" i="2" a="1"/>
  <c r="HU17" i="2" s="1"/>
  <c r="HU17" i="1" a="1"/>
  <c r="HU17" i="1" s="1"/>
  <c r="HU17" i="4" a="1"/>
  <c r="HU17" i="4" s="1"/>
  <c r="HU15" i="3" a="1"/>
  <c r="HU15" i="3" s="1"/>
  <c r="HU15" i="4" a="1"/>
  <c r="HU15" i="4" s="1"/>
  <c r="HU15" i="2" a="1"/>
  <c r="HU15" i="2" s="1"/>
  <c r="HU15" i="1" a="1"/>
  <c r="HU15" i="1" s="1"/>
  <c r="HU7" i="3" a="1"/>
  <c r="HU7" i="3" s="1"/>
  <c r="HU7" i="2" a="1"/>
  <c r="HU7" i="2" s="1"/>
  <c r="HU7" i="4" a="1"/>
  <c r="HU7" i="4" s="1"/>
  <c r="HU7" i="1" a="1"/>
  <c r="HU7" i="1" s="1"/>
  <c r="HU16" i="3" a="1"/>
  <c r="HU16" i="3" s="1"/>
  <c r="HU16" i="2" a="1"/>
  <c r="HU16" i="2" s="1"/>
  <c r="HU16" i="1" a="1"/>
  <c r="HU16" i="1" s="1"/>
  <c r="HU16" i="4" a="1"/>
  <c r="HU16" i="4" s="1"/>
  <c r="HU14" i="3" a="1"/>
  <c r="HU14" i="3" s="1"/>
  <c r="HU14" i="2" a="1"/>
  <c r="HU14" i="2" s="1"/>
  <c r="HU14" i="4" a="1"/>
  <c r="HU14" i="4" s="1"/>
  <c r="HU14" i="1" a="1"/>
  <c r="HU14" i="1" s="1"/>
  <c r="HU6" i="3" a="1"/>
  <c r="HU6" i="3" s="1"/>
  <c r="HU6" i="4" a="1"/>
  <c r="HU6" i="4" s="1"/>
  <c r="HU6" i="1" a="1"/>
  <c r="HU6" i="1" s="1"/>
  <c r="HU6" i="2" a="1"/>
  <c r="HU6" i="2" s="1"/>
  <c r="HU8" i="3" a="1"/>
  <c r="HU8" i="3" s="1"/>
  <c r="HU8" i="2" a="1"/>
  <c r="HU8" i="2" s="1"/>
  <c r="HU8" i="4" a="1"/>
  <c r="HU8" i="4" s="1"/>
  <c r="HU8" i="1" a="1"/>
  <c r="HU8" i="1" s="1"/>
  <c r="HU13" i="3" a="1"/>
  <c r="HU13" i="3" s="1"/>
  <c r="HU13" i="4" a="1"/>
  <c r="HU13" i="4" s="1"/>
  <c r="HU13" i="1" a="1"/>
  <c r="HU13" i="1" s="1"/>
  <c r="HU13" i="2" a="1"/>
  <c r="HU13" i="2" s="1"/>
  <c r="HU5" i="3" a="1"/>
  <c r="HU5" i="3" s="1"/>
  <c r="HU5" i="4" a="1"/>
  <c r="HU5" i="4" s="1"/>
  <c r="HU5" i="1" a="1"/>
  <c r="HU5" i="1" s="1"/>
  <c r="HU5" i="2" a="1"/>
  <c r="HU5" i="2" s="1"/>
  <c r="HU20" i="3" a="1"/>
  <c r="HU20" i="3" s="1"/>
  <c r="HU20" i="4" a="1"/>
  <c r="HU20" i="4" s="1"/>
  <c r="HU20" i="1" a="1"/>
  <c r="HU20" i="1" s="1"/>
  <c r="HU20" i="2" a="1"/>
  <c r="HU20" i="2" s="1"/>
  <c r="HU12" i="3" a="1"/>
  <c r="HU12" i="3" s="1"/>
  <c r="HU12" i="4" a="1"/>
  <c r="HU12" i="4" s="1"/>
  <c r="HU12" i="1" a="1"/>
  <c r="HU12" i="1" s="1"/>
  <c r="HU12" i="2" a="1"/>
  <c r="HU12" i="2" s="1"/>
  <c r="HU4" i="3" a="1"/>
  <c r="HU4" i="3" s="1"/>
  <c r="HU4" i="4" a="1"/>
  <c r="HU4" i="4" s="1"/>
  <c r="HU4" i="1" a="1"/>
  <c r="HU4" i="1" s="1"/>
  <c r="HU4" i="2" a="1"/>
  <c r="HU4" i="2" s="1"/>
  <c r="HU19" i="3" a="1"/>
  <c r="HU19" i="3" s="1"/>
  <c r="HU19" i="1" a="1"/>
  <c r="HU19" i="1" s="1"/>
  <c r="HU19" i="4" a="1"/>
  <c r="HU19" i="4" s="1"/>
  <c r="HU19" i="2" a="1"/>
  <c r="HU19" i="2" s="1"/>
  <c r="HU11" i="3" a="1"/>
  <c r="HU11" i="3" s="1"/>
  <c r="HU11" i="1" a="1"/>
  <c r="HU11" i="1" s="1"/>
  <c r="HU11" i="2" a="1"/>
  <c r="HU11" i="2" s="1"/>
  <c r="HU11" i="4" a="1"/>
  <c r="HU11" i="4" s="1"/>
  <c r="HU3" i="2" a="1"/>
  <c r="HU3" i="2" s="1"/>
  <c r="HU3" i="4" a="1"/>
  <c r="HU3" i="4" s="1"/>
  <c r="HU3" i="1" a="1"/>
  <c r="HU3" i="1" s="1"/>
  <c r="HU3" i="3" a="1"/>
  <c r="HU3" i="3" s="1"/>
  <c r="DI2" i="7"/>
  <c r="DJ2" i="7"/>
  <c r="DJ3" i="7"/>
  <c r="DJ4" i="7"/>
  <c r="DJ5" i="7"/>
  <c r="DJ6" i="7"/>
  <c r="DJ7" i="7"/>
  <c r="DJ8" i="7"/>
  <c r="DJ9" i="7"/>
  <c r="DJ10" i="7"/>
  <c r="DJ11" i="7"/>
  <c r="DJ12" i="7"/>
  <c r="DJ13" i="7"/>
  <c r="DJ14" i="7"/>
  <c r="DJ15" i="7"/>
  <c r="DJ16" i="7"/>
  <c r="DJ17" i="7"/>
  <c r="DJ18" i="7"/>
  <c r="DJ19" i="7"/>
  <c r="HS17" i="2" l="1" a="1"/>
  <c r="HS17" i="2" s="1"/>
  <c r="HS17" i="3" a="1"/>
  <c r="HS17" i="3" s="1"/>
  <c r="HS17" i="4" a="1"/>
  <c r="HS17" i="4" s="1"/>
  <c r="HS17" i="1" a="1"/>
  <c r="HS17" i="1" s="1"/>
  <c r="HS9" i="2" a="1"/>
  <c r="HS9" i="2" s="1"/>
  <c r="HS9" i="3" a="1"/>
  <c r="HS9" i="3" s="1"/>
  <c r="HS9" i="4" a="1"/>
  <c r="HS9" i="4" s="1"/>
  <c r="HS9" i="1" a="1"/>
  <c r="HS9" i="1" s="1"/>
  <c r="HS16" i="2" a="1"/>
  <c r="HS16" i="2" s="1"/>
  <c r="HS16" i="3" a="1"/>
  <c r="HS16" i="3" s="1"/>
  <c r="HS16" i="4" a="1"/>
  <c r="HS16" i="4" s="1"/>
  <c r="HS16" i="1" a="1"/>
  <c r="HS16" i="1" s="1"/>
  <c r="HS8" i="2" a="1"/>
  <c r="HS8" i="2" s="1"/>
  <c r="HS8" i="3" a="1"/>
  <c r="HS8" i="3" s="1"/>
  <c r="HS8" i="4" a="1"/>
  <c r="HS8" i="4" s="1"/>
  <c r="HS8" i="1" a="1"/>
  <c r="HS8" i="1" s="1"/>
  <c r="HS15" i="2" a="1"/>
  <c r="HS15" i="2" s="1"/>
  <c r="HS15" i="3" a="1"/>
  <c r="HS15" i="3" s="1"/>
  <c r="HS15" i="4" a="1"/>
  <c r="HS15" i="4" s="1"/>
  <c r="HS15" i="1" a="1"/>
  <c r="HS15" i="1" s="1"/>
  <c r="HS7" i="3" a="1"/>
  <c r="HS7" i="3" s="1"/>
  <c r="HS7" i="4" a="1"/>
  <c r="HS7" i="4" s="1"/>
  <c r="HS7" i="1" a="1"/>
  <c r="HS7" i="1" s="1"/>
  <c r="HS7" i="2" a="1"/>
  <c r="HS7" i="2" s="1"/>
  <c r="HS14" i="3" a="1"/>
  <c r="HS14" i="3" s="1"/>
  <c r="HS14" i="4" a="1"/>
  <c r="HS14" i="4" s="1"/>
  <c r="HS14" i="1" a="1"/>
  <c r="HS14" i="1" s="1"/>
  <c r="HS14" i="2" a="1"/>
  <c r="HS14" i="2" s="1"/>
  <c r="HS6" i="3" a="1"/>
  <c r="HS6" i="3" s="1"/>
  <c r="HS6" i="4" a="1"/>
  <c r="HS6" i="4" s="1"/>
  <c r="HS6" i="1" a="1"/>
  <c r="HS6" i="1" s="1"/>
  <c r="HS6" i="2" a="1"/>
  <c r="HS6" i="2" s="1"/>
  <c r="HS13" i="3" a="1"/>
  <c r="HS13" i="3" s="1"/>
  <c r="HS13" i="4" a="1"/>
  <c r="HS13" i="4" s="1"/>
  <c r="HS13" i="1" a="1"/>
  <c r="HS13" i="1" s="1"/>
  <c r="HS13" i="2" a="1"/>
  <c r="HS13" i="2" s="1"/>
  <c r="HS5" i="3" a="1"/>
  <c r="HS5" i="3" s="1"/>
  <c r="HS5" i="4" a="1"/>
  <c r="HS5" i="4" s="1"/>
  <c r="HS5" i="1" a="1"/>
  <c r="HS5" i="1" s="1"/>
  <c r="HS5" i="2" a="1"/>
  <c r="HS5" i="2" s="1"/>
  <c r="HS20" i="4" a="1"/>
  <c r="HS20" i="4" s="1"/>
  <c r="HS20" i="1" a="1"/>
  <c r="HS20" i="1" s="1"/>
  <c r="HS20" i="2" a="1"/>
  <c r="HS20" i="2" s="1"/>
  <c r="HS20" i="3" a="1"/>
  <c r="HS20" i="3" s="1"/>
  <c r="HS12" i="4" a="1"/>
  <c r="HS12" i="4" s="1"/>
  <c r="HS12" i="1" a="1"/>
  <c r="HS12" i="1" s="1"/>
  <c r="HS12" i="2" a="1"/>
  <c r="HS12" i="2" s="1"/>
  <c r="HS12" i="3" a="1"/>
  <c r="HS12" i="3" s="1"/>
  <c r="HS4" i="4" a="1"/>
  <c r="HS4" i="4" s="1"/>
  <c r="HS4" i="1" a="1"/>
  <c r="HS4" i="1" s="1"/>
  <c r="HS4" i="2" a="1"/>
  <c r="HS4" i="2" s="1"/>
  <c r="HS4" i="3" a="1"/>
  <c r="HS4" i="3" s="1"/>
  <c r="HS19" i="1" a="1"/>
  <c r="HS19" i="1" s="1"/>
  <c r="HS19" i="2" a="1"/>
  <c r="HS19" i="2" s="1"/>
  <c r="HS19" i="3" a="1"/>
  <c r="HS19" i="3" s="1"/>
  <c r="HS19" i="4" a="1"/>
  <c r="HS19" i="4" s="1"/>
  <c r="HS11" i="1" a="1"/>
  <c r="HS11" i="1" s="1"/>
  <c r="HS11" i="2" a="1"/>
  <c r="HS11" i="2" s="1"/>
  <c r="HS11" i="3" a="1"/>
  <c r="HS11" i="3" s="1"/>
  <c r="HS11" i="4" a="1"/>
  <c r="HS11" i="4" s="1"/>
  <c r="HS3" i="3" a="1"/>
  <c r="HS3" i="3" s="1"/>
  <c r="HS3" i="4" a="1"/>
  <c r="HS3" i="4" s="1"/>
  <c r="HS3" i="1" a="1"/>
  <c r="HS3" i="1" s="1"/>
  <c r="HS3" i="2" a="1"/>
  <c r="HS3" i="2" s="1"/>
  <c r="HS18" i="1" a="1"/>
  <c r="HS18" i="1" s="1"/>
  <c r="HS18" i="2" a="1"/>
  <c r="HS18" i="2" s="1"/>
  <c r="HS18" i="3" a="1"/>
  <c r="HS18" i="3" s="1"/>
  <c r="HS18" i="4" a="1"/>
  <c r="HS18" i="4" s="1"/>
  <c r="HS10" i="1" a="1"/>
  <c r="HS10" i="1" s="1"/>
  <c r="HS10" i="2" a="1"/>
  <c r="HS10" i="2" s="1"/>
  <c r="HS10" i="3" a="1"/>
  <c r="HS10" i="3" s="1"/>
  <c r="HS10" i="4" a="1"/>
  <c r="HS10" i="4" s="1"/>
  <c r="DI3" i="7"/>
  <c r="DI4" i="7"/>
  <c r="DI5" i="7"/>
  <c r="DI6" i="7"/>
  <c r="DI7" i="7"/>
  <c r="DI8" i="7"/>
  <c r="DI9" i="7"/>
  <c r="DI10" i="7"/>
  <c r="DI11" i="7"/>
  <c r="DI12" i="7"/>
  <c r="DI13" i="7"/>
  <c r="DI14" i="7"/>
  <c r="DI15" i="7"/>
  <c r="DI16" i="7"/>
  <c r="DI17" i="7"/>
  <c r="DI18" i="7"/>
  <c r="DI19" i="7"/>
  <c r="HQ9" i="1" l="1" a="1"/>
  <c r="HQ9" i="1" s="1"/>
  <c r="HQ9" i="2" a="1"/>
  <c r="HQ9" i="2" s="1"/>
  <c r="HQ9" i="3" a="1"/>
  <c r="HQ9" i="3" s="1"/>
  <c r="HQ9" i="4" a="1"/>
  <c r="HQ9" i="4" s="1"/>
  <c r="HQ16" i="2" a="1"/>
  <c r="HQ16" i="2" s="1"/>
  <c r="HQ16" i="3" a="1"/>
  <c r="HQ16" i="3" s="1"/>
  <c r="HQ16" i="4" a="1"/>
  <c r="HQ16" i="4" s="1"/>
  <c r="HQ16" i="1" a="1"/>
  <c r="HQ16" i="1" s="1"/>
  <c r="HQ8" i="2" a="1"/>
  <c r="HQ8" i="2" s="1"/>
  <c r="HQ8" i="3" a="1"/>
  <c r="HQ8" i="3" s="1"/>
  <c r="HQ8" i="1" a="1"/>
  <c r="HQ8" i="1" s="1"/>
  <c r="HQ8" i="4" a="1"/>
  <c r="HQ8" i="4" s="1"/>
  <c r="HQ15" i="2" a="1"/>
  <c r="HQ15" i="2" s="1"/>
  <c r="HQ15" i="3" a="1"/>
  <c r="HQ15" i="3" s="1"/>
  <c r="HQ15" i="4" a="1"/>
  <c r="HQ15" i="4" s="1"/>
  <c r="HQ15" i="1" a="1"/>
  <c r="HQ15" i="1" s="1"/>
  <c r="HQ14" i="3" a="1"/>
  <c r="HQ14" i="3" s="1"/>
  <c r="HQ14" i="4" a="1"/>
  <c r="HQ14" i="4" s="1"/>
  <c r="HQ14" i="2" a="1"/>
  <c r="HQ14" i="2" s="1"/>
  <c r="HQ14" i="1" a="1"/>
  <c r="HQ14" i="1" s="1"/>
  <c r="HQ6" i="3" a="1"/>
  <c r="HQ6" i="3" s="1"/>
  <c r="HQ6" i="4" a="1"/>
  <c r="HQ6" i="4" s="1"/>
  <c r="HQ6" i="2" a="1"/>
  <c r="HQ6" i="2" s="1"/>
  <c r="HQ6" i="1" a="1"/>
  <c r="HQ6" i="1" s="1"/>
  <c r="HQ18" i="1" a="1"/>
  <c r="HQ18" i="1" s="1"/>
  <c r="HQ18" i="4" a="1"/>
  <c r="HQ18" i="4" s="1"/>
  <c r="HQ18" i="2" a="1"/>
  <c r="HQ18" i="2" s="1"/>
  <c r="HQ18" i="3" a="1"/>
  <c r="HQ18" i="3" s="1"/>
  <c r="HQ7" i="2" a="1"/>
  <c r="HQ7" i="2" s="1"/>
  <c r="HQ7" i="3" a="1"/>
  <c r="HQ7" i="3" s="1"/>
  <c r="HQ7" i="4" a="1"/>
  <c r="HQ7" i="4" s="1"/>
  <c r="HQ7" i="1" a="1"/>
  <c r="HQ7" i="1" s="1"/>
  <c r="HQ13" i="3" a="1"/>
  <c r="HQ13" i="3" s="1"/>
  <c r="HQ13" i="2" a="1"/>
  <c r="HQ13" i="2" s="1"/>
  <c r="HQ13" i="4" a="1"/>
  <c r="HQ13" i="4" s="1"/>
  <c r="HQ13" i="1" a="1"/>
  <c r="HQ13" i="1" s="1"/>
  <c r="HQ5" i="3" a="1"/>
  <c r="HQ5" i="3" s="1"/>
  <c r="HQ5" i="4" a="1"/>
  <c r="HQ5" i="4" s="1"/>
  <c r="HQ5" i="2" a="1"/>
  <c r="HQ5" i="2" s="1"/>
  <c r="HQ5" i="1" a="1"/>
  <c r="HQ5" i="1" s="1"/>
  <c r="HQ10" i="1" a="1"/>
  <c r="HQ10" i="1" s="1"/>
  <c r="HQ10" i="2" a="1"/>
  <c r="HQ10" i="2" s="1"/>
  <c r="HQ10" i="4" a="1"/>
  <c r="HQ10" i="4" s="1"/>
  <c r="HQ10" i="3" a="1"/>
  <c r="HQ10" i="3" s="1"/>
  <c r="HQ20" i="4" a="1"/>
  <c r="HQ20" i="4" s="1"/>
  <c r="HQ20" i="1" a="1"/>
  <c r="HQ20" i="1" s="1"/>
  <c r="HQ20" i="3" a="1"/>
  <c r="HQ20" i="3" s="1"/>
  <c r="HQ20" i="2" a="1"/>
  <c r="HQ20" i="2" s="1"/>
  <c r="HQ12" i="4" a="1"/>
  <c r="HQ12" i="4" s="1"/>
  <c r="HQ12" i="3" a="1"/>
  <c r="HQ12" i="3" s="1"/>
  <c r="HQ12" i="1" a="1"/>
  <c r="HQ12" i="1" s="1"/>
  <c r="HQ12" i="2" a="1"/>
  <c r="HQ12" i="2" s="1"/>
  <c r="HQ4" i="4" a="1"/>
  <c r="HQ4" i="4" s="1"/>
  <c r="HQ4" i="1" a="1"/>
  <c r="HQ4" i="1" s="1"/>
  <c r="HQ4" i="2" a="1"/>
  <c r="HQ4" i="2" s="1"/>
  <c r="HQ4" i="3" a="1"/>
  <c r="HQ4" i="3" s="1"/>
  <c r="HQ17" i="1" a="1"/>
  <c r="HQ17" i="1" s="1"/>
  <c r="HQ17" i="2" a="1"/>
  <c r="HQ17" i="2" s="1"/>
  <c r="HQ17" i="3" a="1"/>
  <c r="HQ17" i="3" s="1"/>
  <c r="HQ17" i="4" a="1"/>
  <c r="HQ17" i="4" s="1"/>
  <c r="HQ19" i="3" a="1"/>
  <c r="HQ19" i="3" s="1"/>
  <c r="HQ19" i="1" a="1"/>
  <c r="HQ19" i="1" s="1"/>
  <c r="HQ19" i="2" a="1"/>
  <c r="HQ19" i="2" s="1"/>
  <c r="HQ19" i="4" a="1"/>
  <c r="HQ19" i="4" s="1"/>
  <c r="HQ11" i="1" a="1"/>
  <c r="HQ11" i="1" s="1"/>
  <c r="HQ11" i="4" a="1"/>
  <c r="HQ11" i="4" s="1"/>
  <c r="HQ11" i="3" a="1"/>
  <c r="HQ11" i="3" s="1"/>
  <c r="HQ11" i="2" a="1"/>
  <c r="HQ11" i="2" s="1"/>
  <c r="HQ3" i="3" a="1"/>
  <c r="HQ3" i="3" s="1"/>
  <c r="HQ3" i="4" a="1"/>
  <c r="HQ3" i="4" s="1"/>
  <c r="HQ3" i="1" a="1"/>
  <c r="HQ3" i="1" s="1"/>
  <c r="HQ3" i="2" a="1"/>
  <c r="HQ3" i="2" s="1"/>
  <c r="DH2" i="7"/>
  <c r="HO3" i="3" s="1" a="1"/>
  <c r="HO3" i="3" s="1"/>
  <c r="DH3" i="7"/>
  <c r="HO4" i="4" s="1" a="1"/>
  <c r="HO4" i="4" s="1"/>
  <c r="DH4" i="7"/>
  <c r="HO5" i="3" s="1" a="1"/>
  <c r="HO5" i="3" s="1"/>
  <c r="DH5" i="7"/>
  <c r="HO6" i="3" s="1" a="1"/>
  <c r="HO6" i="3" s="1"/>
  <c r="DH6" i="7"/>
  <c r="HO7" i="2" s="1" a="1"/>
  <c r="HO7" i="2" s="1"/>
  <c r="DH7" i="7"/>
  <c r="HO8" i="2" s="1" a="1"/>
  <c r="HO8" i="2" s="1"/>
  <c r="DH8" i="7"/>
  <c r="HO9" i="2" s="1" a="1"/>
  <c r="HO9" i="2" s="1"/>
  <c r="DH9" i="7"/>
  <c r="HO10" i="1" s="1" a="1"/>
  <c r="HO10" i="1" s="1"/>
  <c r="DH10" i="7"/>
  <c r="HO11" i="1" s="1" a="1"/>
  <c r="HO11" i="1" s="1"/>
  <c r="DH11" i="7"/>
  <c r="HO12" i="4" s="1" a="1"/>
  <c r="HO12" i="4" s="1"/>
  <c r="DH12" i="7"/>
  <c r="HO13" i="3" s="1" a="1"/>
  <c r="HO13" i="3" s="1"/>
  <c r="DH13" i="7"/>
  <c r="HO14" i="3" s="1" a="1"/>
  <c r="HO14" i="3" s="1"/>
  <c r="DH14" i="7"/>
  <c r="HO15" i="2" s="1" a="1"/>
  <c r="HO15" i="2" s="1"/>
  <c r="DH15" i="7"/>
  <c r="HO16" i="2" s="1" a="1"/>
  <c r="HO16" i="2" s="1"/>
  <c r="DH16" i="7"/>
  <c r="HO17" i="1" s="1" a="1"/>
  <c r="HO17" i="1" s="1"/>
  <c r="DH17" i="7"/>
  <c r="HO18" i="1" s="1" a="1"/>
  <c r="HO18" i="1" s="1"/>
  <c r="DH18" i="7"/>
  <c r="HO19" i="1" s="1" a="1"/>
  <c r="HO19" i="1" s="1"/>
  <c r="DH19" i="7"/>
  <c r="HO20" i="4" s="1" a="1"/>
  <c r="HO20" i="4" s="1"/>
  <c r="HO3" i="2" l="1" a="1"/>
  <c r="HO3" i="2" s="1"/>
  <c r="HO11" i="3" a="1"/>
  <c r="HO11" i="3" s="1"/>
  <c r="HO13" i="2" a="1"/>
  <c r="HO13" i="2" s="1"/>
  <c r="HO19" i="3" a="1"/>
  <c r="HO19" i="3" s="1"/>
  <c r="HO5" i="2" a="1"/>
  <c r="HO5" i="2" s="1"/>
  <c r="HO15" i="1" a="1"/>
  <c r="HO15" i="1" s="1"/>
  <c r="HO18" i="4" a="1"/>
  <c r="HO18" i="4" s="1"/>
  <c r="HO10" i="4" a="1"/>
  <c r="HO10" i="4" s="1"/>
  <c r="HO20" i="3" a="1"/>
  <c r="HO20" i="3" s="1"/>
  <c r="HO12" i="3" a="1"/>
  <c r="HO12" i="3" s="1"/>
  <c r="HO4" i="3" a="1"/>
  <c r="HO4" i="3" s="1"/>
  <c r="HO14" i="2" a="1"/>
  <c r="HO14" i="2" s="1"/>
  <c r="HO6" i="2" a="1"/>
  <c r="HO6" i="2" s="1"/>
  <c r="HO16" i="1" a="1"/>
  <c r="HO16" i="1" s="1"/>
  <c r="HO9" i="1" a="1"/>
  <c r="HO9" i="1" s="1"/>
  <c r="HO19" i="4" a="1"/>
  <c r="HO19" i="4" s="1"/>
  <c r="HO11" i="4" a="1"/>
  <c r="HO11" i="4" s="1"/>
  <c r="HO18" i="3" a="1"/>
  <c r="HO18" i="3" s="1"/>
  <c r="HO10" i="3" a="1"/>
  <c r="HO10" i="3" s="1"/>
  <c r="HO20" i="2" a="1"/>
  <c r="HO20" i="2" s="1"/>
  <c r="HO12" i="2" a="1"/>
  <c r="HO12" i="2" s="1"/>
  <c r="HO4" i="2" a="1"/>
  <c r="HO4" i="2" s="1"/>
  <c r="HO7" i="1" a="1"/>
  <c r="HO7" i="1" s="1"/>
  <c r="HO17" i="4" a="1"/>
  <c r="HO17" i="4" s="1"/>
  <c r="HO9" i="4" a="1"/>
  <c r="HO9" i="4" s="1"/>
  <c r="HO8" i="1" a="1"/>
  <c r="HO8" i="1" s="1"/>
  <c r="HO17" i="3" a="1"/>
  <c r="HO17" i="3" s="1"/>
  <c r="HO9" i="3" a="1"/>
  <c r="HO9" i="3" s="1"/>
  <c r="HO19" i="2" a="1"/>
  <c r="HO19" i="2" s="1"/>
  <c r="HO11" i="2" a="1"/>
  <c r="HO11" i="2" s="1"/>
  <c r="HO3" i="1" a="1"/>
  <c r="HO3" i="1" s="1"/>
  <c r="HO14" i="1" a="1"/>
  <c r="HO14" i="1" s="1"/>
  <c r="HO6" i="1" a="1"/>
  <c r="HO6" i="1" s="1"/>
  <c r="HO16" i="4" a="1"/>
  <c r="HO16" i="4" s="1"/>
  <c r="HO8" i="4" a="1"/>
  <c r="HO8" i="4" s="1"/>
  <c r="HO16" i="3" a="1"/>
  <c r="HO16" i="3" s="1"/>
  <c r="HO8" i="3" a="1"/>
  <c r="HO8" i="3" s="1"/>
  <c r="HO18" i="2" a="1"/>
  <c r="HO18" i="2" s="1"/>
  <c r="HO10" i="2" a="1"/>
  <c r="HO10" i="2" s="1"/>
  <c r="HO20" i="1" a="1"/>
  <c r="HO20" i="1" s="1"/>
  <c r="HO13" i="1" a="1"/>
  <c r="HO13" i="1" s="1"/>
  <c r="HO5" i="1" a="1"/>
  <c r="HO5" i="1" s="1"/>
  <c r="HO15" i="4" a="1"/>
  <c r="HO15" i="4" s="1"/>
  <c r="HO7" i="4" a="1"/>
  <c r="HO7" i="4" s="1"/>
  <c r="HO15" i="3" a="1"/>
  <c r="HO15" i="3" s="1"/>
  <c r="HO7" i="3" a="1"/>
  <c r="HO7" i="3" s="1"/>
  <c r="HO17" i="2" a="1"/>
  <c r="HO17" i="2" s="1"/>
  <c r="HO12" i="1" a="1"/>
  <c r="HO12" i="1" s="1"/>
  <c r="HO4" i="1" a="1"/>
  <c r="HO4" i="1" s="1"/>
  <c r="HO14" i="4" a="1"/>
  <c r="HO14" i="4" s="1"/>
  <c r="HO6" i="4" a="1"/>
  <c r="HO6" i="4" s="1"/>
  <c r="HO3" i="4" a="1"/>
  <c r="HO3" i="4" s="1"/>
  <c r="HO13" i="4" a="1"/>
  <c r="HO13" i="4" s="1"/>
  <c r="HO5" i="4" a="1"/>
  <c r="HO5" i="4" s="1"/>
  <c r="DG2" i="7"/>
  <c r="HM3" i="4" s="1" a="1"/>
  <c r="HM3" i="4" s="1"/>
  <c r="DG3" i="7"/>
  <c r="HM4" i="4" s="1" a="1"/>
  <c r="HM4" i="4" s="1"/>
  <c r="DG4" i="7"/>
  <c r="HM5" i="4" s="1" a="1"/>
  <c r="HM5" i="4" s="1"/>
  <c r="DG5" i="7"/>
  <c r="HM6" i="2" s="1" a="1"/>
  <c r="HM6" i="2" s="1"/>
  <c r="DG6" i="7"/>
  <c r="HM7" i="2" s="1" a="1"/>
  <c r="HM7" i="2" s="1"/>
  <c r="DG7" i="7"/>
  <c r="HM8" i="2" s="1" a="1"/>
  <c r="HM8" i="2" s="1"/>
  <c r="DG8" i="7"/>
  <c r="HM9" i="1" s="1" a="1"/>
  <c r="HM9" i="1" s="1"/>
  <c r="DG9" i="7"/>
  <c r="HM10" i="1" s="1" a="1"/>
  <c r="HM10" i="1" s="1"/>
  <c r="DG10" i="7"/>
  <c r="HM11" i="1" s="1" a="1"/>
  <c r="HM11" i="1" s="1"/>
  <c r="DG11" i="7"/>
  <c r="HM12" i="4" s="1" a="1"/>
  <c r="HM12" i="4" s="1"/>
  <c r="DG12" i="7"/>
  <c r="HM13" i="4" s="1" a="1"/>
  <c r="HM13" i="4" s="1"/>
  <c r="DG13" i="7"/>
  <c r="HM14" i="2" s="1" a="1"/>
  <c r="HM14" i="2" s="1"/>
  <c r="DG14" i="7"/>
  <c r="HM15" i="2" s="1" a="1"/>
  <c r="HM15" i="2" s="1"/>
  <c r="DG15" i="7"/>
  <c r="HM16" i="1" s="1" a="1"/>
  <c r="HM16" i="1" s="1"/>
  <c r="DG16" i="7"/>
  <c r="HM17" i="1" s="1" a="1"/>
  <c r="HM17" i="1" s="1"/>
  <c r="DG17" i="7"/>
  <c r="HM18" i="1" s="1" a="1"/>
  <c r="HM18" i="1" s="1"/>
  <c r="DG18" i="7"/>
  <c r="HM19" i="1" s="1" a="1"/>
  <c r="HM19" i="1" s="1"/>
  <c r="DG19" i="7"/>
  <c r="HM20" i="4" s="1" a="1"/>
  <c r="HM20" i="4" s="1"/>
  <c r="HM3" i="3" l="1" a="1"/>
  <c r="HM3" i="3" s="1"/>
  <c r="HM4" i="2" a="1"/>
  <c r="HM4" i="2" s="1"/>
  <c r="HM12" i="2" a="1"/>
  <c r="HM12" i="2" s="1"/>
  <c r="HM10" i="4" a="1"/>
  <c r="HM10" i="4" s="1"/>
  <c r="HM19" i="3" a="1"/>
  <c r="HM19" i="3" s="1"/>
  <c r="HM5" i="2" a="1"/>
  <c r="HM5" i="2" s="1"/>
  <c r="HM18" i="3" a="1"/>
  <c r="HM18" i="3" s="1"/>
  <c r="HM11" i="3" a="1"/>
  <c r="HM11" i="3" s="1"/>
  <c r="HM15" i="1" a="1"/>
  <c r="HM15" i="1" s="1"/>
  <c r="HM10" i="3" a="1"/>
  <c r="HM10" i="3" s="1"/>
  <c r="HM14" i="1" a="1"/>
  <c r="HM14" i="1" s="1"/>
  <c r="HM3" i="2" a="1"/>
  <c r="HM3" i="2" s="1"/>
  <c r="HM19" i="4" a="1"/>
  <c r="HM19" i="4" s="1"/>
  <c r="HM20" i="2" a="1"/>
  <c r="HM20" i="2" s="1"/>
  <c r="HM18" i="4" a="1"/>
  <c r="HM18" i="4" s="1"/>
  <c r="HM13" i="2" a="1"/>
  <c r="HM13" i="2" s="1"/>
  <c r="HM11" i="4" a="1"/>
  <c r="HM11" i="4" s="1"/>
  <c r="HM17" i="3" a="1"/>
  <c r="HM17" i="3" s="1"/>
  <c r="HM9" i="3" a="1"/>
  <c r="HM9" i="3" s="1"/>
  <c r="HM19" i="2" a="1"/>
  <c r="HM19" i="2" s="1"/>
  <c r="HM11" i="2" a="1"/>
  <c r="HM11" i="2" s="1"/>
  <c r="HM3" i="1" a="1"/>
  <c r="HM3" i="1" s="1"/>
  <c r="HM6" i="1" a="1"/>
  <c r="HM6" i="1" s="1"/>
  <c r="HM17" i="4" a="1"/>
  <c r="HM17" i="4" s="1"/>
  <c r="HM9" i="4" a="1"/>
  <c r="HM9" i="4" s="1"/>
  <c r="HM16" i="3" a="1"/>
  <c r="HM16" i="3" s="1"/>
  <c r="HM8" i="3" a="1"/>
  <c r="HM8" i="3" s="1"/>
  <c r="HM18" i="2" a="1"/>
  <c r="HM18" i="2" s="1"/>
  <c r="HM10" i="2" a="1"/>
  <c r="HM10" i="2" s="1"/>
  <c r="HM20" i="1" a="1"/>
  <c r="HM20" i="1" s="1"/>
  <c r="HM13" i="1" a="1"/>
  <c r="HM13" i="1" s="1"/>
  <c r="HM5" i="1" a="1"/>
  <c r="HM5" i="1" s="1"/>
  <c r="HM16" i="4" a="1"/>
  <c r="HM16" i="4" s="1"/>
  <c r="HM8" i="4" a="1"/>
  <c r="HM8" i="4" s="1"/>
  <c r="HM15" i="3" a="1"/>
  <c r="HM15" i="3" s="1"/>
  <c r="HM7" i="3" a="1"/>
  <c r="HM7" i="3" s="1"/>
  <c r="HM17" i="2" a="1"/>
  <c r="HM17" i="2" s="1"/>
  <c r="HM9" i="2" a="1"/>
  <c r="HM9" i="2" s="1"/>
  <c r="HM12" i="1" a="1"/>
  <c r="HM12" i="1" s="1"/>
  <c r="HM15" i="4" a="1"/>
  <c r="HM15" i="4" s="1"/>
  <c r="HM7" i="4" a="1"/>
  <c r="HM7" i="4" s="1"/>
  <c r="HM8" i="1" a="1"/>
  <c r="HM8" i="1" s="1"/>
  <c r="HM7" i="1" a="1"/>
  <c r="HM7" i="1" s="1"/>
  <c r="HM14" i="3" a="1"/>
  <c r="HM14" i="3" s="1"/>
  <c r="HM6" i="3" a="1"/>
  <c r="HM6" i="3" s="1"/>
  <c r="HM16" i="2" a="1"/>
  <c r="HM16" i="2" s="1"/>
  <c r="HM4" i="1" a="1"/>
  <c r="HM4" i="1" s="1"/>
  <c r="HM14" i="4" a="1"/>
  <c r="HM14" i="4" s="1"/>
  <c r="HM6" i="4" a="1"/>
  <c r="HM6" i="4" s="1"/>
  <c r="HM13" i="3" a="1"/>
  <c r="HM13" i="3" s="1"/>
  <c r="HM5" i="3" a="1"/>
  <c r="HM5" i="3" s="1"/>
  <c r="HM20" i="3" a="1"/>
  <c r="HM20" i="3" s="1"/>
  <c r="HM12" i="3" a="1"/>
  <c r="HM12" i="3" s="1"/>
  <c r="HM4" i="3" a="1"/>
  <c r="HM4" i="3" s="1"/>
  <c r="DF2" i="7"/>
  <c r="HK3" i="3" s="1" a="1"/>
  <c r="HK3" i="3" s="1"/>
  <c r="DF3" i="7"/>
  <c r="HK4" i="4" s="1" a="1"/>
  <c r="HK4" i="4" s="1"/>
  <c r="DF4" i="7"/>
  <c r="HK5" i="4" s="1" a="1"/>
  <c r="HK5" i="4" s="1"/>
  <c r="DF5" i="7"/>
  <c r="HK6" i="3" s="1" a="1"/>
  <c r="HK6" i="3" s="1"/>
  <c r="DF6" i="7"/>
  <c r="HK7" i="3" s="1" a="1"/>
  <c r="HK7" i="3" s="1"/>
  <c r="DF7" i="7"/>
  <c r="HK8" i="2" s="1" a="1"/>
  <c r="HK8" i="2" s="1"/>
  <c r="DF8" i="7"/>
  <c r="HK9" i="2" s="1" a="1"/>
  <c r="HK9" i="2" s="1"/>
  <c r="DF9" i="7"/>
  <c r="HK10" i="1" s="1" a="1"/>
  <c r="HK10" i="1" s="1"/>
  <c r="DF10" i="7"/>
  <c r="HK11" i="1" s="1" a="1"/>
  <c r="HK11" i="1" s="1"/>
  <c r="DF11" i="7"/>
  <c r="HK12" i="4" s="1" a="1"/>
  <c r="HK12" i="4" s="1"/>
  <c r="DF12" i="7"/>
  <c r="HK13" i="3" s="1" a="1"/>
  <c r="HK13" i="3" s="1"/>
  <c r="DF13" i="7"/>
  <c r="HK14" i="3" s="1" a="1"/>
  <c r="HK14" i="3" s="1"/>
  <c r="DF14" i="7"/>
  <c r="HK15" i="3" s="1" a="1"/>
  <c r="HK15" i="3" s="1"/>
  <c r="DF15" i="7"/>
  <c r="HK16" i="2" s="1" a="1"/>
  <c r="HK16" i="2" s="1"/>
  <c r="DF16" i="7"/>
  <c r="HK17" i="2" s="1" a="1"/>
  <c r="HK17" i="2" s="1"/>
  <c r="DF17" i="7"/>
  <c r="HK18" i="1" s="1" a="1"/>
  <c r="HK18" i="1" s="1"/>
  <c r="DF18" i="7"/>
  <c r="HK19" i="1" s="1" a="1"/>
  <c r="HK19" i="1" s="1"/>
  <c r="DF19" i="7"/>
  <c r="HK20" i="4" s="1" a="1"/>
  <c r="HK20" i="4" s="1"/>
  <c r="HK7" i="2" l="1" a="1"/>
  <c r="HK7" i="2" s="1"/>
  <c r="HK19" i="4" a="1"/>
  <c r="HK19" i="4" s="1"/>
  <c r="HK11" i="4" a="1"/>
  <c r="HK11" i="4" s="1"/>
  <c r="HK20" i="3" a="1"/>
  <c r="HK20" i="3" s="1"/>
  <c r="HK12" i="3" a="1"/>
  <c r="HK12" i="3" s="1"/>
  <c r="HK5" i="3" a="1"/>
  <c r="HK5" i="3" s="1"/>
  <c r="HK15" i="2" a="1"/>
  <c r="HK15" i="2" s="1"/>
  <c r="HK9" i="1" a="1"/>
  <c r="HK9" i="1" s="1"/>
  <c r="HK19" i="3" a="1"/>
  <c r="HK19" i="3" s="1"/>
  <c r="HK11" i="3" a="1"/>
  <c r="HK11" i="3" s="1"/>
  <c r="HK4" i="3" a="1"/>
  <c r="HK4" i="3" s="1"/>
  <c r="HK14" i="2" a="1"/>
  <c r="HK14" i="2" s="1"/>
  <c r="HK6" i="2" a="1"/>
  <c r="HK6" i="2" s="1"/>
  <c r="HK16" i="1" a="1"/>
  <c r="HK16" i="1" s="1"/>
  <c r="HK8" i="1" a="1"/>
  <c r="HK8" i="1" s="1"/>
  <c r="HK18" i="4" a="1"/>
  <c r="HK18" i="4" s="1"/>
  <c r="HK10" i="4" a="1"/>
  <c r="HK10" i="4" s="1"/>
  <c r="HK18" i="3" a="1"/>
  <c r="HK18" i="3" s="1"/>
  <c r="HK3" i="2" a="1"/>
  <c r="HK3" i="2" s="1"/>
  <c r="HK13" i="2" a="1"/>
  <c r="HK13" i="2" s="1"/>
  <c r="HK5" i="2" a="1"/>
  <c r="HK5" i="2" s="1"/>
  <c r="HK15" i="1" a="1"/>
  <c r="HK15" i="1" s="1"/>
  <c r="HK7" i="1" a="1"/>
  <c r="HK7" i="1" s="1"/>
  <c r="HK17" i="4" a="1"/>
  <c r="HK17" i="4" s="1"/>
  <c r="HK9" i="4" a="1"/>
  <c r="HK9" i="4" s="1"/>
  <c r="HK17" i="3" a="1"/>
  <c r="HK17" i="3" s="1"/>
  <c r="HK10" i="3" a="1"/>
  <c r="HK10" i="3" s="1"/>
  <c r="HK20" i="2" a="1"/>
  <c r="HK20" i="2" s="1"/>
  <c r="HK12" i="2" a="1"/>
  <c r="HK12" i="2" s="1"/>
  <c r="HK4" i="2" a="1"/>
  <c r="HK4" i="2" s="1"/>
  <c r="HK14" i="1" a="1"/>
  <c r="HK14" i="1" s="1"/>
  <c r="HK6" i="1" a="1"/>
  <c r="HK6" i="1" s="1"/>
  <c r="HK16" i="4" a="1"/>
  <c r="HK16" i="4" s="1"/>
  <c r="HK8" i="4" a="1"/>
  <c r="HK8" i="4" s="1"/>
  <c r="HK16" i="3" a="1"/>
  <c r="HK16" i="3" s="1"/>
  <c r="HK9" i="3" a="1"/>
  <c r="HK9" i="3" s="1"/>
  <c r="HK19" i="2" a="1"/>
  <c r="HK19" i="2" s="1"/>
  <c r="HK11" i="2" a="1"/>
  <c r="HK11" i="2" s="1"/>
  <c r="HK3" i="1" a="1"/>
  <c r="HK3" i="1" s="1"/>
  <c r="HK13" i="1" a="1"/>
  <c r="HK13" i="1" s="1"/>
  <c r="HK5" i="1" a="1"/>
  <c r="HK5" i="1" s="1"/>
  <c r="HK15" i="4" a="1"/>
  <c r="HK15" i="4" s="1"/>
  <c r="HK7" i="4" a="1"/>
  <c r="HK7" i="4" s="1"/>
  <c r="HK17" i="1" a="1"/>
  <c r="HK17" i="1" s="1"/>
  <c r="HK8" i="3" a="1"/>
  <c r="HK8" i="3" s="1"/>
  <c r="HK18" i="2" a="1"/>
  <c r="HK18" i="2" s="1"/>
  <c r="HK10" i="2" a="1"/>
  <c r="HK10" i="2" s="1"/>
  <c r="HK20" i="1" a="1"/>
  <c r="HK20" i="1" s="1"/>
  <c r="HK12" i="1" a="1"/>
  <c r="HK12" i="1" s="1"/>
  <c r="HK4" i="1" a="1"/>
  <c r="HK4" i="1" s="1"/>
  <c r="HK14" i="4" a="1"/>
  <c r="HK14" i="4" s="1"/>
  <c r="HK6" i="4" a="1"/>
  <c r="HK6" i="4" s="1"/>
  <c r="HK3" i="4" a="1"/>
  <c r="HK3" i="4" s="1"/>
  <c r="HK13" i="4" a="1"/>
  <c r="HK13" i="4" s="1"/>
  <c r="DE2" i="7"/>
  <c r="DE3" i="7"/>
  <c r="DE4" i="7"/>
  <c r="DE5" i="7"/>
  <c r="DE6" i="7"/>
  <c r="DE7" i="7"/>
  <c r="DE8" i="7"/>
  <c r="DE9" i="7"/>
  <c r="DE10" i="7"/>
  <c r="DE11" i="7"/>
  <c r="DE12" i="7"/>
  <c r="DE13" i="7"/>
  <c r="DE14" i="7"/>
  <c r="DE15" i="7"/>
  <c r="DE16" i="7"/>
  <c r="DE17" i="7"/>
  <c r="DE18" i="7"/>
  <c r="DE19" i="7"/>
  <c r="HI18" i="1" l="1" a="1"/>
  <c r="HI18" i="1" s="1"/>
  <c r="HI18" i="2" a="1"/>
  <c r="HI18" i="2" s="1"/>
  <c r="HI18" i="3" a="1"/>
  <c r="HI18" i="3" s="1"/>
  <c r="HI18" i="4" a="1"/>
  <c r="HI18" i="4" s="1"/>
  <c r="HI10" i="1" a="1"/>
  <c r="HI10" i="1" s="1"/>
  <c r="HI10" i="2" a="1"/>
  <c r="HI10" i="2" s="1"/>
  <c r="HI10" i="3" a="1"/>
  <c r="HI10" i="3" s="1"/>
  <c r="HI10" i="4" a="1"/>
  <c r="HI10" i="4" s="1"/>
  <c r="HI16" i="2" a="1"/>
  <c r="HI16" i="2" s="1"/>
  <c r="HI16" i="3" a="1"/>
  <c r="HI16" i="3" s="1"/>
  <c r="HI16" i="4" a="1"/>
  <c r="HI16" i="4" s="1"/>
  <c r="HI16" i="1" a="1"/>
  <c r="HI16" i="1" s="1"/>
  <c r="HI8" i="2" a="1"/>
  <c r="HI8" i="2" s="1"/>
  <c r="HI8" i="3" a="1"/>
  <c r="HI8" i="3" s="1"/>
  <c r="HI8" i="4" a="1"/>
  <c r="HI8" i="4" s="1"/>
  <c r="HI8" i="1" a="1"/>
  <c r="HI8" i="1" s="1"/>
  <c r="HI15" i="2" a="1"/>
  <c r="HI15" i="2" s="1"/>
  <c r="HI15" i="3" a="1"/>
  <c r="HI15" i="3" s="1"/>
  <c r="HI15" i="4" a="1"/>
  <c r="HI15" i="4" s="1"/>
  <c r="HI15" i="1" a="1"/>
  <c r="HI15" i="1" s="1"/>
  <c r="HI7" i="2" a="1"/>
  <c r="HI7" i="2" s="1"/>
  <c r="HI7" i="3" a="1"/>
  <c r="HI7" i="3" s="1"/>
  <c r="HI7" i="4" a="1"/>
  <c r="HI7" i="4" s="1"/>
  <c r="HI7" i="1" a="1"/>
  <c r="HI7" i="1" s="1"/>
  <c r="HI17" i="1" a="1"/>
  <c r="HI17" i="1" s="1"/>
  <c r="HI17" i="2" a="1"/>
  <c r="HI17" i="2" s="1"/>
  <c r="HI17" i="3" a="1"/>
  <c r="HI17" i="3" s="1"/>
  <c r="HI17" i="4" a="1"/>
  <c r="HI17" i="4" s="1"/>
  <c r="HI14" i="3" a="1"/>
  <c r="HI14" i="3" s="1"/>
  <c r="HI14" i="4" a="1"/>
  <c r="HI14" i="4" s="1"/>
  <c r="HI14" i="1" a="1"/>
  <c r="HI14" i="1" s="1"/>
  <c r="HI14" i="2" a="1"/>
  <c r="HI14" i="2" s="1"/>
  <c r="HI6" i="3" a="1"/>
  <c r="HI6" i="3" s="1"/>
  <c r="HI6" i="4" a="1"/>
  <c r="HI6" i="4" s="1"/>
  <c r="HI6" i="1" a="1"/>
  <c r="HI6" i="1" s="1"/>
  <c r="HI6" i="2" a="1"/>
  <c r="HI6" i="2" s="1"/>
  <c r="HI9" i="3" a="1"/>
  <c r="HI9" i="3" s="1"/>
  <c r="HI9" i="4" a="1"/>
  <c r="HI9" i="4" s="1"/>
  <c r="HI9" i="2" a="1"/>
  <c r="HI9" i="2" s="1"/>
  <c r="HI9" i="1" a="1"/>
  <c r="HI9" i="1" s="1"/>
  <c r="HI13" i="3" a="1"/>
  <c r="HI13" i="3" s="1"/>
  <c r="HI13" i="4" a="1"/>
  <c r="HI13" i="4" s="1"/>
  <c r="HI13" i="1" a="1"/>
  <c r="HI13" i="1" s="1"/>
  <c r="HI13" i="2" a="1"/>
  <c r="HI13" i="2" s="1"/>
  <c r="HI5" i="3" a="1"/>
  <c r="HI5" i="3" s="1"/>
  <c r="HI5" i="4" a="1"/>
  <c r="HI5" i="4" s="1"/>
  <c r="HI5" i="1" a="1"/>
  <c r="HI5" i="1" s="1"/>
  <c r="HI5" i="2" a="1"/>
  <c r="HI5" i="2" s="1"/>
  <c r="HI20" i="4" a="1"/>
  <c r="HI20" i="4" s="1"/>
  <c r="HI20" i="1" a="1"/>
  <c r="HI20" i="1" s="1"/>
  <c r="HI20" i="2" a="1"/>
  <c r="HI20" i="2" s="1"/>
  <c r="HI20" i="3" a="1"/>
  <c r="HI20" i="3" s="1"/>
  <c r="HI12" i="4" a="1"/>
  <c r="HI12" i="4" s="1"/>
  <c r="HI12" i="2" a="1"/>
  <c r="HI12" i="2" s="1"/>
  <c r="HI12" i="1" a="1"/>
  <c r="HI12" i="1" s="1"/>
  <c r="HI12" i="3" a="1"/>
  <c r="HI12" i="3" s="1"/>
  <c r="HI4" i="4" a="1"/>
  <c r="HI4" i="4" s="1"/>
  <c r="HI4" i="1" a="1"/>
  <c r="HI4" i="1" s="1"/>
  <c r="HI4" i="2" a="1"/>
  <c r="HI4" i="2" s="1"/>
  <c r="HI4" i="3" a="1"/>
  <c r="HI4" i="3" s="1"/>
  <c r="HI19" i="2" a="1"/>
  <c r="HI19" i="2" s="1"/>
  <c r="HI19" i="3" a="1"/>
  <c r="HI19" i="3" s="1"/>
  <c r="HI19" i="4" a="1"/>
  <c r="HI19" i="4" s="1"/>
  <c r="HI19" i="1" a="1"/>
  <c r="HI19" i="1" s="1"/>
  <c r="HI11" i="1" a="1"/>
  <c r="HI11" i="1" s="1"/>
  <c r="HI11" i="2" a="1"/>
  <c r="HI11" i="2" s="1"/>
  <c r="HI11" i="3" a="1"/>
  <c r="HI11" i="3" s="1"/>
  <c r="HI11" i="4" a="1"/>
  <c r="HI11" i="4" s="1"/>
  <c r="HI3" i="3" a="1"/>
  <c r="HI3" i="3" s="1"/>
  <c r="HI3" i="4" a="1"/>
  <c r="HI3" i="4" s="1"/>
  <c r="HI3" i="1" a="1"/>
  <c r="HI3" i="1" s="1"/>
  <c r="HI3" i="2" a="1"/>
  <c r="HI3" i="2" s="1"/>
  <c r="DD2" i="7"/>
  <c r="HG3" i="4" s="1" a="1"/>
  <c r="HG3" i="4" s="1"/>
  <c r="DD3" i="7"/>
  <c r="HG4" i="4" s="1" a="1"/>
  <c r="HG4" i="4" s="1"/>
  <c r="DD4" i="7"/>
  <c r="HG5" i="4" s="1" a="1"/>
  <c r="HG5" i="4" s="1"/>
  <c r="DD5" i="7"/>
  <c r="HG6" i="2" s="1" a="1"/>
  <c r="HG6" i="2" s="1"/>
  <c r="DD6" i="7"/>
  <c r="HG7" i="2" s="1" a="1"/>
  <c r="HG7" i="2" s="1"/>
  <c r="DD7" i="7"/>
  <c r="HG8" i="1" s="1" a="1"/>
  <c r="HG8" i="1" s="1"/>
  <c r="DD8" i="7"/>
  <c r="HG9" i="1" s="1" a="1"/>
  <c r="HG9" i="1" s="1"/>
  <c r="DD9" i="7"/>
  <c r="HG10" i="1" s="1" a="1"/>
  <c r="HG10" i="1" s="1"/>
  <c r="DD10" i="7"/>
  <c r="HG11" i="4" s="1" a="1"/>
  <c r="HG11" i="4" s="1"/>
  <c r="DD11" i="7"/>
  <c r="HG12" i="3" s="1" a="1"/>
  <c r="HG12" i="3" s="1"/>
  <c r="DD12" i="7"/>
  <c r="HG13" i="3" s="1" a="1"/>
  <c r="HG13" i="3" s="1"/>
  <c r="DD13" i="7"/>
  <c r="HG14" i="2" s="1" a="1"/>
  <c r="HG14" i="2" s="1"/>
  <c r="DD14" i="7"/>
  <c r="HG15" i="2" s="1" a="1"/>
  <c r="HG15" i="2" s="1"/>
  <c r="DD15" i="7"/>
  <c r="HG16" i="1" s="1" a="1"/>
  <c r="HG16" i="1" s="1"/>
  <c r="DD16" i="7"/>
  <c r="HG17" i="1" s="1" a="1"/>
  <c r="HG17" i="1" s="1"/>
  <c r="DD17" i="7"/>
  <c r="HG18" i="4" s="1" a="1"/>
  <c r="HG18" i="4" s="1"/>
  <c r="DD18" i="7"/>
  <c r="HG19" i="4" s="1" a="1"/>
  <c r="HG19" i="4" s="1"/>
  <c r="DD19" i="7"/>
  <c r="HG20" i="3" s="1" a="1"/>
  <c r="HG20" i="3" s="1"/>
  <c r="HG10" i="3" l="1" a="1"/>
  <c r="HG10" i="3" s="1"/>
  <c r="HG4" i="2" a="1"/>
  <c r="HG4" i="2" s="1"/>
  <c r="HG14" i="1" a="1"/>
  <c r="HG14" i="1" s="1"/>
  <c r="HG20" i="2" a="1"/>
  <c r="HG20" i="2" s="1"/>
  <c r="HG12" i="2" a="1"/>
  <c r="HG12" i="2" s="1"/>
  <c r="HG6" i="1" a="1"/>
  <c r="HG6" i="1" s="1"/>
  <c r="HG3" i="3" a="1"/>
  <c r="HG3" i="3" s="1"/>
  <c r="HG16" i="4" a="1"/>
  <c r="HG16" i="4" s="1"/>
  <c r="HG18" i="3" a="1"/>
  <c r="HG18" i="3" s="1"/>
  <c r="HG9" i="4" a="1"/>
  <c r="HG9" i="4" s="1"/>
  <c r="HG19" i="3" a="1"/>
  <c r="HG19" i="3" s="1"/>
  <c r="HG11" i="3" a="1"/>
  <c r="HG11" i="3" s="1"/>
  <c r="HG3" i="2" a="1"/>
  <c r="HG3" i="2" s="1"/>
  <c r="HG13" i="2" a="1"/>
  <c r="HG13" i="2" s="1"/>
  <c r="HG5" i="2" a="1"/>
  <c r="HG5" i="2" s="1"/>
  <c r="HG15" i="1" a="1"/>
  <c r="HG15" i="1" s="1"/>
  <c r="HG7" i="1" a="1"/>
  <c r="HG7" i="1" s="1"/>
  <c r="HG17" i="4" a="1"/>
  <c r="HG17" i="4" s="1"/>
  <c r="HG10" i="4" a="1"/>
  <c r="HG10" i="4" s="1"/>
  <c r="HG17" i="3" a="1"/>
  <c r="HG17" i="3" s="1"/>
  <c r="HG9" i="3" a="1"/>
  <c r="HG9" i="3" s="1"/>
  <c r="HG19" i="2" a="1"/>
  <c r="HG19" i="2" s="1"/>
  <c r="HG11" i="2" a="1"/>
  <c r="HG11" i="2" s="1"/>
  <c r="HG3" i="1" a="1"/>
  <c r="HG3" i="1" s="1"/>
  <c r="HG13" i="1" a="1"/>
  <c r="HG13" i="1" s="1"/>
  <c r="HG5" i="1" a="1"/>
  <c r="HG5" i="1" s="1"/>
  <c r="HG15" i="4" a="1"/>
  <c r="HG15" i="4" s="1"/>
  <c r="HG16" i="3" a="1"/>
  <c r="HG16" i="3" s="1"/>
  <c r="HG8" i="3" a="1"/>
  <c r="HG8" i="3" s="1"/>
  <c r="HG18" i="2" a="1"/>
  <c r="HG18" i="2" s="1"/>
  <c r="HG10" i="2" a="1"/>
  <c r="HG10" i="2" s="1"/>
  <c r="HG20" i="1" a="1"/>
  <c r="HG20" i="1" s="1"/>
  <c r="HG12" i="1" a="1"/>
  <c r="HG12" i="1" s="1"/>
  <c r="HG4" i="1" a="1"/>
  <c r="HG4" i="1" s="1"/>
  <c r="HG14" i="4" a="1"/>
  <c r="HG14" i="4" s="1"/>
  <c r="HG8" i="4" a="1"/>
  <c r="HG8" i="4" s="1"/>
  <c r="HG15" i="3" a="1"/>
  <c r="HG15" i="3" s="1"/>
  <c r="HG7" i="3" a="1"/>
  <c r="HG7" i="3" s="1"/>
  <c r="HG17" i="2" a="1"/>
  <c r="HG17" i="2" s="1"/>
  <c r="HG9" i="2" a="1"/>
  <c r="HG9" i="2" s="1"/>
  <c r="HG19" i="1" a="1"/>
  <c r="HG19" i="1" s="1"/>
  <c r="HG11" i="1" a="1"/>
  <c r="HG11" i="1" s="1"/>
  <c r="HG13" i="4" a="1"/>
  <c r="HG13" i="4" s="1"/>
  <c r="HG7" i="4" a="1"/>
  <c r="HG7" i="4" s="1"/>
  <c r="HG14" i="3" a="1"/>
  <c r="HG14" i="3" s="1"/>
  <c r="HG6" i="3" a="1"/>
  <c r="HG6" i="3" s="1"/>
  <c r="HG16" i="2" a="1"/>
  <c r="HG16" i="2" s="1"/>
  <c r="HG8" i="2" a="1"/>
  <c r="HG8" i="2" s="1"/>
  <c r="HG18" i="1" a="1"/>
  <c r="HG18" i="1" s="1"/>
  <c r="HG20" i="4" a="1"/>
  <c r="HG20" i="4" s="1"/>
  <c r="HG12" i="4" a="1"/>
  <c r="HG12" i="4" s="1"/>
  <c r="HG6" i="4" a="1"/>
  <c r="HG6" i="4" s="1"/>
  <c r="HG5" i="3" a="1"/>
  <c r="HG5" i="3" s="1"/>
  <c r="HG4" i="3" a="1"/>
  <c r="HG4" i="3" s="1"/>
  <c r="DC2" i="7"/>
  <c r="HE3" i="4" s="1" a="1"/>
  <c r="HE3" i="4" s="1"/>
  <c r="HE3" i="3" l="1" a="1"/>
  <c r="HE3" i="3" s="1"/>
  <c r="HE3" i="2" a="1"/>
  <c r="HE3" i="2" s="1"/>
  <c r="HE3" i="1" a="1"/>
  <c r="HE3" i="1" s="1"/>
  <c r="DC3" i="7"/>
  <c r="DC4" i="7"/>
  <c r="DC5" i="7"/>
  <c r="DC6" i="7"/>
  <c r="DC7" i="7"/>
  <c r="DC8" i="7"/>
  <c r="DC9" i="7"/>
  <c r="DC10" i="7"/>
  <c r="DC11" i="7"/>
  <c r="DC12" i="7"/>
  <c r="DC13" i="7"/>
  <c r="DC14" i="7"/>
  <c r="DC15" i="7"/>
  <c r="DC16" i="7"/>
  <c r="DC17" i="7"/>
  <c r="DC18" i="7"/>
  <c r="DC19" i="7"/>
  <c r="HE16" i="2" l="1" a="1"/>
  <c r="HE16" i="2" s="1"/>
  <c r="HE16" i="3" a="1"/>
  <c r="HE16" i="3" s="1"/>
  <c r="HE16" i="4" a="1"/>
  <c r="HE16" i="4" s="1"/>
  <c r="HE16" i="1" a="1"/>
  <c r="HE16" i="1" s="1"/>
  <c r="HE8" i="2" a="1"/>
  <c r="HE8" i="2" s="1"/>
  <c r="HE8" i="3" a="1"/>
  <c r="HE8" i="3" s="1"/>
  <c r="HE8" i="4" a="1"/>
  <c r="HE8" i="4" s="1"/>
  <c r="HE8" i="1" a="1"/>
  <c r="HE8" i="1" s="1"/>
  <c r="HE15" i="3" a="1"/>
  <c r="HE15" i="3" s="1"/>
  <c r="HE15" i="4" a="1"/>
  <c r="HE15" i="4" s="1"/>
  <c r="HE15" i="2" a="1"/>
  <c r="HE15" i="2" s="1"/>
  <c r="HE15" i="1" a="1"/>
  <c r="HE15" i="1" s="1"/>
  <c r="HE7" i="3" a="1"/>
  <c r="HE7" i="3" s="1"/>
  <c r="HE7" i="4" a="1"/>
  <c r="HE7" i="4" s="1"/>
  <c r="HE7" i="1" a="1"/>
  <c r="HE7" i="1" s="1"/>
  <c r="HE7" i="2" a="1"/>
  <c r="HE7" i="2" s="1"/>
  <c r="HE14" i="3" a="1"/>
  <c r="HE14" i="3" s="1"/>
  <c r="HE14" i="4" a="1"/>
  <c r="HE14" i="4" s="1"/>
  <c r="HE14" i="1" a="1"/>
  <c r="HE14" i="1" s="1"/>
  <c r="HE14" i="2" a="1"/>
  <c r="HE14" i="2" s="1"/>
  <c r="HE6" i="3" a="1"/>
  <c r="HE6" i="3" s="1"/>
  <c r="HE6" i="4" a="1"/>
  <c r="HE6" i="4" s="1"/>
  <c r="HE6" i="1" a="1"/>
  <c r="HE6" i="1" s="1"/>
  <c r="HE6" i="2" a="1"/>
  <c r="HE6" i="2" s="1"/>
  <c r="HE9" i="2" a="1"/>
  <c r="HE9" i="2" s="1"/>
  <c r="HE9" i="3" a="1"/>
  <c r="HE9" i="3" s="1"/>
  <c r="HE9" i="1" a="1"/>
  <c r="HE9" i="1" s="1"/>
  <c r="HE9" i="4" a="1"/>
  <c r="HE9" i="4" s="1"/>
  <c r="HE13" i="4" a="1"/>
  <c r="HE13" i="4" s="1"/>
  <c r="HE13" i="1" a="1"/>
  <c r="HE13" i="1" s="1"/>
  <c r="HE13" i="3" a="1"/>
  <c r="HE13" i="3" s="1"/>
  <c r="HE13" i="2" a="1"/>
  <c r="HE13" i="2" s="1"/>
  <c r="HE5" i="4" a="1"/>
  <c r="HE5" i="4" s="1"/>
  <c r="HE5" i="3" a="1"/>
  <c r="HE5" i="3" s="1"/>
  <c r="HE5" i="1" a="1"/>
  <c r="HE5" i="1" s="1"/>
  <c r="HE5" i="2" a="1"/>
  <c r="HE5" i="2" s="1"/>
  <c r="HE20" i="4" a="1"/>
  <c r="HE20" i="4" s="1"/>
  <c r="HE20" i="1" a="1"/>
  <c r="HE20" i="1" s="1"/>
  <c r="HE20" i="2" a="1"/>
  <c r="HE20" i="2" s="1"/>
  <c r="HE20" i="3" a="1"/>
  <c r="HE20" i="3" s="1"/>
  <c r="HE12" i="4" a="1"/>
  <c r="HE12" i="4" s="1"/>
  <c r="HE12" i="1" a="1"/>
  <c r="HE12" i="1" s="1"/>
  <c r="HE12" i="2" a="1"/>
  <c r="HE12" i="2" s="1"/>
  <c r="HE12" i="3" a="1"/>
  <c r="HE12" i="3" s="1"/>
  <c r="HE4" i="4" a="1"/>
  <c r="HE4" i="4" s="1"/>
  <c r="HE4" i="1" a="1"/>
  <c r="HE4" i="1" s="1"/>
  <c r="HE4" i="2" a="1"/>
  <c r="HE4" i="2" s="1"/>
  <c r="HE4" i="3" a="1"/>
  <c r="HE4" i="3" s="1"/>
  <c r="HE17" i="2" a="1"/>
  <c r="HE17" i="2" s="1"/>
  <c r="HE17" i="3" a="1"/>
  <c r="HE17" i="3" s="1"/>
  <c r="HE17" i="4" a="1"/>
  <c r="HE17" i="4" s="1"/>
  <c r="HE17" i="1" a="1"/>
  <c r="HE17" i="1" s="1"/>
  <c r="HE11" i="1" a="1"/>
  <c r="HE11" i="1" s="1"/>
  <c r="HE11" i="4" a="1"/>
  <c r="HE11" i="4" s="1"/>
  <c r="HE11" i="2" a="1"/>
  <c r="HE11" i="2" s="1"/>
  <c r="HE11" i="3" a="1"/>
  <c r="HE11" i="3" s="1"/>
  <c r="HE19" i="1" a="1"/>
  <c r="HE19" i="1" s="1"/>
  <c r="HE19" i="4" a="1"/>
  <c r="HE19" i="4" s="1"/>
  <c r="HE19" i="2" a="1"/>
  <c r="HE19" i="2" s="1"/>
  <c r="HE19" i="3" a="1"/>
  <c r="HE19" i="3" s="1"/>
  <c r="HE18" i="1" a="1"/>
  <c r="HE18" i="1" s="1"/>
  <c r="HE18" i="2" a="1"/>
  <c r="HE18" i="2" s="1"/>
  <c r="HE18" i="3" a="1"/>
  <c r="HE18" i="3" s="1"/>
  <c r="HE18" i="4" a="1"/>
  <c r="HE18" i="4" s="1"/>
  <c r="HE10" i="1" a="1"/>
  <c r="HE10" i="1" s="1"/>
  <c r="HE10" i="2" a="1"/>
  <c r="HE10" i="2" s="1"/>
  <c r="HE10" i="3" a="1"/>
  <c r="HE10" i="3" s="1"/>
  <c r="HE10" i="4" a="1"/>
  <c r="HE10" i="4" s="1"/>
  <c r="DB2" i="7"/>
  <c r="DB3" i="7"/>
  <c r="DB4" i="7"/>
  <c r="DB5" i="7"/>
  <c r="DB6" i="7"/>
  <c r="HC7" i="3" s="1" a="1"/>
  <c r="HC7" i="3" s="1"/>
  <c r="DB7" i="7"/>
  <c r="DB8" i="7"/>
  <c r="DB9" i="7"/>
  <c r="DB10" i="7"/>
  <c r="DB11" i="7"/>
  <c r="DB12" i="7"/>
  <c r="DB13" i="7"/>
  <c r="DB14" i="7"/>
  <c r="HC15" i="3" s="1" a="1"/>
  <c r="HC15" i="3" s="1"/>
  <c r="DB15" i="7"/>
  <c r="HC16" i="3" s="1" a="1"/>
  <c r="HC16" i="3" s="1"/>
  <c r="DB16" i="7"/>
  <c r="DB17" i="7"/>
  <c r="DB18" i="7"/>
  <c r="DB19" i="7"/>
  <c r="HC5" i="3" l="1" a="1"/>
  <c r="HC5" i="3" s="1"/>
  <c r="HC5" i="4" a="1"/>
  <c r="HC5" i="4" s="1"/>
  <c r="HC5" i="1" a="1"/>
  <c r="HC5" i="1" s="1"/>
  <c r="HC5" i="2" a="1"/>
  <c r="HC5" i="2" s="1"/>
  <c r="HC14" i="3" a="1"/>
  <c r="HC14" i="3" s="1"/>
  <c r="HC14" i="2" a="1"/>
  <c r="HC14" i="2" s="1"/>
  <c r="HC14" i="4" a="1"/>
  <c r="HC14" i="4" s="1"/>
  <c r="HC14" i="1" a="1"/>
  <c r="HC14" i="1" s="1"/>
  <c r="HC6" i="2" a="1"/>
  <c r="HC6" i="2" s="1"/>
  <c r="HC6" i="1" a="1"/>
  <c r="HC6" i="1" s="1"/>
  <c r="HC6" i="4" a="1"/>
  <c r="HC6" i="4" s="1"/>
  <c r="HC20" i="3" a="1"/>
  <c r="HC20" i="3" s="1"/>
  <c r="HC20" i="4" a="1"/>
  <c r="HC20" i="4" s="1"/>
  <c r="HC20" i="2" a="1"/>
  <c r="HC20" i="2" s="1"/>
  <c r="HC20" i="1" a="1"/>
  <c r="HC20" i="1" s="1"/>
  <c r="HC11" i="3" a="1"/>
  <c r="HC11" i="3" s="1"/>
  <c r="HC11" i="1" a="1"/>
  <c r="HC11" i="1" s="1"/>
  <c r="HC11" i="2" a="1"/>
  <c r="HC11" i="2" s="1"/>
  <c r="HC11" i="4" a="1"/>
  <c r="HC11" i="4" s="1"/>
  <c r="HC3" i="3" a="1"/>
  <c r="HC3" i="3" s="1"/>
  <c r="HC3" i="4" a="1"/>
  <c r="HC3" i="4" s="1"/>
  <c r="HC3" i="2" a="1"/>
  <c r="HC3" i="2" s="1"/>
  <c r="HC3" i="1" a="1"/>
  <c r="HC3" i="1" s="1"/>
  <c r="HC13" i="3" a="1"/>
  <c r="HC13" i="3" s="1"/>
  <c r="HC13" i="4" a="1"/>
  <c r="HC13" i="4" s="1"/>
  <c r="HC13" i="1" a="1"/>
  <c r="HC13" i="1" s="1"/>
  <c r="HC13" i="2" a="1"/>
  <c r="HC13" i="2" s="1"/>
  <c r="HC12" i="3" a="1"/>
  <c r="HC12" i="3" s="1"/>
  <c r="HC12" i="4" a="1"/>
  <c r="HC12" i="4" s="1"/>
  <c r="HC12" i="2" a="1"/>
  <c r="HC12" i="2" s="1"/>
  <c r="HC12" i="1" a="1"/>
  <c r="HC12" i="1" s="1"/>
  <c r="HC18" i="3" a="1"/>
  <c r="HC18" i="3" s="1"/>
  <c r="HC18" i="1" a="1"/>
  <c r="HC18" i="1" s="1"/>
  <c r="HC18" i="2" a="1"/>
  <c r="HC18" i="2" s="1"/>
  <c r="HC18" i="4" a="1"/>
  <c r="HC18" i="4" s="1"/>
  <c r="HC10" i="3" a="1"/>
  <c r="HC10" i="3" s="1"/>
  <c r="HC10" i="4" a="1"/>
  <c r="HC10" i="4" s="1"/>
  <c r="HC10" i="1" a="1"/>
  <c r="HC10" i="1" s="1"/>
  <c r="HC10" i="2" a="1"/>
  <c r="HC10" i="2" s="1"/>
  <c r="HC17" i="3" a="1"/>
  <c r="HC17" i="3" s="1"/>
  <c r="HC17" i="1" a="1"/>
  <c r="HC17" i="1" s="1"/>
  <c r="HC17" i="4" a="1"/>
  <c r="HC17" i="4" s="1"/>
  <c r="HC17" i="2" a="1"/>
  <c r="HC17" i="2" s="1"/>
  <c r="HC9" i="3" a="1"/>
  <c r="HC9" i="3" s="1"/>
  <c r="HC9" i="1" a="1"/>
  <c r="HC9" i="1" s="1"/>
  <c r="HC9" i="2" a="1"/>
  <c r="HC9" i="2" s="1"/>
  <c r="HC9" i="4" a="1"/>
  <c r="HC9" i="4" s="1"/>
  <c r="HC4" i="3" a="1"/>
  <c r="HC4" i="3" s="1"/>
  <c r="HC4" i="4" a="1"/>
  <c r="HC4" i="4" s="1"/>
  <c r="HC4" i="1" a="1"/>
  <c r="HC4" i="1" s="1"/>
  <c r="HC4" i="2" a="1"/>
  <c r="HC4" i="2" s="1"/>
  <c r="HC16" i="1" a="1"/>
  <c r="HC16" i="1" s="1"/>
  <c r="HC16" i="4" a="1"/>
  <c r="HC16" i="4" s="1"/>
  <c r="HC16" i="2" a="1"/>
  <c r="HC16" i="2" s="1"/>
  <c r="HC8" i="3" a="1"/>
  <c r="HC8" i="3" s="1"/>
  <c r="HC8" i="2" a="1"/>
  <c r="HC8" i="2" s="1"/>
  <c r="HC8" i="4" a="1"/>
  <c r="HC8" i="4" s="1"/>
  <c r="HC8" i="1" a="1"/>
  <c r="HC8" i="1" s="1"/>
  <c r="HC19" i="3" a="1"/>
  <c r="HC19" i="3" s="1"/>
  <c r="HC19" i="4" a="1"/>
  <c r="HC19" i="4" s="1"/>
  <c r="HC19" i="1" a="1"/>
  <c r="HC19" i="1" s="1"/>
  <c r="HC19" i="2" a="1"/>
  <c r="HC19" i="2" s="1"/>
  <c r="HC15" i="2" a="1"/>
  <c r="HC15" i="2" s="1"/>
  <c r="HC15" i="4" a="1"/>
  <c r="HC15" i="4" s="1"/>
  <c r="HC15" i="1" a="1"/>
  <c r="HC15" i="1" s="1"/>
  <c r="HC7" i="2" a="1"/>
  <c r="HC7" i="2" s="1"/>
  <c r="HC7" i="1" a="1"/>
  <c r="HC7" i="1" s="1"/>
  <c r="HC7" i="4" a="1"/>
  <c r="HC7" i="4" s="1"/>
  <c r="HC6" i="3" a="1"/>
  <c r="HC6" i="3" s="1"/>
  <c r="DA3" i="7"/>
  <c r="DA4" i="7"/>
  <c r="DA5" i="7"/>
  <c r="DA6" i="7"/>
  <c r="DA7" i="7"/>
  <c r="DA8" i="7"/>
  <c r="DA9" i="7"/>
  <c r="DA10" i="7"/>
  <c r="DA11" i="7"/>
  <c r="DA12" i="7"/>
  <c r="DA13" i="7"/>
  <c r="DA14" i="7"/>
  <c r="DA15" i="7"/>
  <c r="DA16" i="7"/>
  <c r="DA17" i="7"/>
  <c r="DA18" i="7"/>
  <c r="DA19" i="7"/>
  <c r="DA2" i="7"/>
  <c r="HA5" i="3" l="1" a="1"/>
  <c r="HA5" i="3" s="1"/>
  <c r="HA5" i="4" a="1"/>
  <c r="HA5" i="4" s="1"/>
  <c r="HA5" i="1" a="1"/>
  <c r="HA5" i="1" s="1"/>
  <c r="HA5" i="2" a="1"/>
  <c r="HA5" i="2" s="1"/>
  <c r="HA12" i="4" a="1"/>
  <c r="HA12" i="4" s="1"/>
  <c r="HA12" i="3" a="1"/>
  <c r="HA12" i="3" s="1"/>
  <c r="HA12" i="1" a="1"/>
  <c r="HA12" i="1" s="1"/>
  <c r="HA12" i="2" a="1"/>
  <c r="HA12" i="2" s="1"/>
  <c r="HA19" i="1" a="1"/>
  <c r="HA19" i="1" s="1"/>
  <c r="HA19" i="4" a="1"/>
  <c r="HA19" i="4" s="1"/>
  <c r="HA19" i="3" a="1"/>
  <c r="HA19" i="3" s="1"/>
  <c r="HA19" i="2" a="1"/>
  <c r="HA19" i="2" s="1"/>
  <c r="HA11" i="1" a="1"/>
  <c r="HA11" i="1" s="1"/>
  <c r="HA11" i="2" a="1"/>
  <c r="HA11" i="2" s="1"/>
  <c r="HA11" i="4" a="1"/>
  <c r="HA11" i="4" s="1"/>
  <c r="HA11" i="3" a="1"/>
  <c r="HA11" i="3" s="1"/>
  <c r="HA18" i="1" a="1"/>
  <c r="HA18" i="1" s="1"/>
  <c r="HA18" i="2" a="1"/>
  <c r="HA18" i="2" s="1"/>
  <c r="HA18" i="4" a="1"/>
  <c r="HA18" i="4" s="1"/>
  <c r="HA18" i="3" a="1"/>
  <c r="HA18" i="3" s="1"/>
  <c r="HA10" i="1" a="1"/>
  <c r="HA10" i="1" s="1"/>
  <c r="HA10" i="2" a="1"/>
  <c r="HA10" i="2" s="1"/>
  <c r="HA10" i="3" a="1"/>
  <c r="HA10" i="3" s="1"/>
  <c r="HA10" i="4" a="1"/>
  <c r="HA10" i="4" s="1"/>
  <c r="HA3" i="4" a="1"/>
  <c r="HA3" i="4" s="1"/>
  <c r="HA3" i="3" a="1"/>
  <c r="HA3" i="3" s="1"/>
  <c r="HA3" i="1" a="1"/>
  <c r="HA3" i="1" s="1"/>
  <c r="HA3" i="2" a="1"/>
  <c r="HA3" i="2" s="1"/>
  <c r="HA4" i="4" a="1"/>
  <c r="HA4" i="4" s="1"/>
  <c r="HA4" i="1" a="1"/>
  <c r="HA4" i="1" s="1"/>
  <c r="HA4" i="3" a="1"/>
  <c r="HA4" i="3" s="1"/>
  <c r="HA4" i="2" a="1"/>
  <c r="HA4" i="2" s="1"/>
  <c r="HA17" i="2" a="1"/>
  <c r="HA17" i="2" s="1"/>
  <c r="HA17" i="4" a="1"/>
  <c r="HA17" i="4" s="1"/>
  <c r="HA17" i="3" a="1"/>
  <c r="HA17" i="3" s="1"/>
  <c r="HA17" i="1" a="1"/>
  <c r="HA17" i="1" s="1"/>
  <c r="HA16" i="2" a="1"/>
  <c r="HA16" i="2" s="1"/>
  <c r="HA16" i="4" a="1"/>
  <c r="HA16" i="4" s="1"/>
  <c r="HA16" i="3" a="1"/>
  <c r="HA16" i="3" s="1"/>
  <c r="HA16" i="1" a="1"/>
  <c r="HA16" i="1" s="1"/>
  <c r="HA15" i="2" a="1"/>
  <c r="HA15" i="2" s="1"/>
  <c r="HA15" i="3" a="1"/>
  <c r="HA15" i="3" s="1"/>
  <c r="HA15" i="4" a="1"/>
  <c r="HA15" i="4" s="1"/>
  <c r="HA15" i="1" a="1"/>
  <c r="HA15" i="1" s="1"/>
  <c r="HA7" i="3" a="1"/>
  <c r="HA7" i="3" s="1"/>
  <c r="HA7" i="4" a="1"/>
  <c r="HA7" i="4" s="1"/>
  <c r="HA7" i="1" a="1"/>
  <c r="HA7" i="1" s="1"/>
  <c r="HA7" i="2" a="1"/>
  <c r="HA7" i="2" s="1"/>
  <c r="HA13" i="3" a="1"/>
  <c r="HA13" i="3" s="1"/>
  <c r="HA13" i="4" a="1"/>
  <c r="HA13" i="4" s="1"/>
  <c r="HA13" i="1" a="1"/>
  <c r="HA13" i="1" s="1"/>
  <c r="HA13" i="2" a="1"/>
  <c r="HA13" i="2" s="1"/>
  <c r="HA20" i="4" a="1"/>
  <c r="HA20" i="4" s="1"/>
  <c r="HA20" i="3" a="1"/>
  <c r="HA20" i="3" s="1"/>
  <c r="HA20" i="1" a="1"/>
  <c r="HA20" i="1" s="1"/>
  <c r="HA20" i="2" a="1"/>
  <c r="HA20" i="2" s="1"/>
  <c r="HA9" i="2" a="1"/>
  <c r="HA9" i="2" s="1"/>
  <c r="HA9" i="3" a="1"/>
  <c r="HA9" i="3" s="1"/>
  <c r="HA9" i="1" a="1"/>
  <c r="HA9" i="1" s="1"/>
  <c r="HA9" i="4" a="1"/>
  <c r="HA9" i="4" s="1"/>
  <c r="HA8" i="2" a="1"/>
  <c r="HA8" i="2" s="1"/>
  <c r="HA8" i="3" a="1"/>
  <c r="HA8" i="3" s="1"/>
  <c r="HA8" i="4" a="1"/>
  <c r="HA8" i="4" s="1"/>
  <c r="HA8" i="1" a="1"/>
  <c r="HA8" i="1" s="1"/>
  <c r="HA14" i="2" a="1"/>
  <c r="HA14" i="2" s="1"/>
  <c r="HA14" i="3" a="1"/>
  <c r="HA14" i="3" s="1"/>
  <c r="HA14" i="4" a="1"/>
  <c r="HA14" i="4" s="1"/>
  <c r="HA14" i="1" a="1"/>
  <c r="HA14" i="1" s="1"/>
  <c r="HA6" i="3" a="1"/>
  <c r="HA6" i="3" s="1"/>
  <c r="HA6" i="4" a="1"/>
  <c r="HA6" i="4" s="1"/>
  <c r="HA6" i="1" a="1"/>
  <c r="HA6" i="1" s="1"/>
  <c r="HA6" i="2" a="1"/>
  <c r="HA6" i="2" s="1"/>
  <c r="CZ2" i="7"/>
  <c r="GY3" i="4" s="1" a="1"/>
  <c r="GY3" i="4" s="1"/>
  <c r="CZ3" i="7" a="1"/>
  <c r="CZ3" i="7" s="1"/>
  <c r="GY4" i="4" s="1" a="1"/>
  <c r="GY4" i="4" s="1"/>
  <c r="CZ4" i="7" a="1"/>
  <c r="CZ4" i="7" s="1"/>
  <c r="GY5" i="4" s="1" a="1"/>
  <c r="GY5" i="4" s="1"/>
  <c r="CZ5" i="7" a="1"/>
  <c r="CZ5" i="7" s="1"/>
  <c r="GY6" i="4" s="1" a="1"/>
  <c r="GY6" i="4" s="1"/>
  <c r="CZ6" i="7" a="1"/>
  <c r="CZ6" i="7" s="1"/>
  <c r="GY7" i="3" s="1" a="1"/>
  <c r="GY7" i="3" s="1"/>
  <c r="CZ7" i="7" a="1"/>
  <c r="CZ7" i="7" s="1"/>
  <c r="GY8" i="3" s="1" a="1"/>
  <c r="GY8" i="3" s="1"/>
  <c r="CZ8" i="7" a="1"/>
  <c r="CZ8" i="7" s="1"/>
  <c r="GY9" i="2" s="1" a="1"/>
  <c r="GY9" i="2" s="1"/>
  <c r="CZ9" i="7" a="1"/>
  <c r="CZ9" i="7" s="1"/>
  <c r="GY10" i="1" s="1" a="1"/>
  <c r="GY10" i="1" s="1"/>
  <c r="CZ10" i="7" a="1"/>
  <c r="CZ10" i="7" s="1"/>
  <c r="GY11" i="2" s="1" a="1"/>
  <c r="GY11" i="2" s="1"/>
  <c r="CZ11" i="7" a="1"/>
  <c r="CZ11" i="7" s="1"/>
  <c r="GY12" i="4" s="1" a="1"/>
  <c r="GY12" i="4" s="1"/>
  <c r="CZ12" i="7" a="1"/>
  <c r="CZ12" i="7" s="1"/>
  <c r="GY13" i="4" s="1" a="1"/>
  <c r="GY13" i="4" s="1"/>
  <c r="CZ13" i="7" a="1"/>
  <c r="CZ13" i="7" s="1"/>
  <c r="GY14" i="4" s="1" a="1"/>
  <c r="GY14" i="4" s="1"/>
  <c r="CZ14" i="7" a="1"/>
  <c r="CZ14" i="7" s="1"/>
  <c r="GY15" i="1" s="1" a="1"/>
  <c r="GY15" i="1" s="1"/>
  <c r="CZ15" i="7" a="1"/>
  <c r="CZ15" i="7" s="1"/>
  <c r="GY16" i="1" s="1" a="1"/>
  <c r="GY16" i="1" s="1"/>
  <c r="CZ16" i="7" a="1"/>
  <c r="CZ16" i="7" s="1"/>
  <c r="GY17" i="2" s="1" a="1"/>
  <c r="GY17" i="2" s="1"/>
  <c r="CZ17" i="7" a="1"/>
  <c r="CZ17" i="7" s="1"/>
  <c r="GY18" i="2" s="1" a="1"/>
  <c r="GY18" i="2" s="1"/>
  <c r="CZ18" i="7" a="1"/>
  <c r="CZ18" i="7" s="1"/>
  <c r="GY19" i="2" s="1" a="1"/>
  <c r="GY19" i="2" s="1"/>
  <c r="CZ19" i="7" a="1"/>
  <c r="CZ19" i="7" s="1"/>
  <c r="GY20" i="4" s="1" a="1"/>
  <c r="GY20" i="4" s="1"/>
  <c r="GY9" i="1" l="1" a="1"/>
  <c r="GY9" i="1" s="1"/>
  <c r="GY20" i="3" a="1"/>
  <c r="GY20" i="3" s="1"/>
  <c r="GY14" i="3" a="1"/>
  <c r="GY14" i="3" s="1"/>
  <c r="GY6" i="3" a="1"/>
  <c r="GY6" i="3" s="1"/>
  <c r="GY12" i="3" a="1"/>
  <c r="GY12" i="3" s="1"/>
  <c r="GY4" i="3" a="1"/>
  <c r="GY4" i="3" s="1"/>
  <c r="GY4" i="2" a="1"/>
  <c r="GY4" i="2" s="1"/>
  <c r="GY20" i="1" a="1"/>
  <c r="GY20" i="1" s="1"/>
  <c r="GY13" i="1" a="1"/>
  <c r="GY13" i="1" s="1"/>
  <c r="GY19" i="4" a="1"/>
  <c r="GY19" i="4" s="1"/>
  <c r="GY11" i="4" a="1"/>
  <c r="GY11" i="4" s="1"/>
  <c r="GY3" i="3" a="1"/>
  <c r="GY3" i="3" s="1"/>
  <c r="GY13" i="3" a="1"/>
  <c r="GY13" i="3" s="1"/>
  <c r="GY5" i="3" a="1"/>
  <c r="GY5" i="3" s="1"/>
  <c r="GY16" i="2" a="1"/>
  <c r="GY16" i="2" s="1"/>
  <c r="GY10" i="2" a="1"/>
  <c r="GY10" i="2" s="1"/>
  <c r="GY3" i="1" a="1"/>
  <c r="GY3" i="1" s="1"/>
  <c r="GY14" i="1" a="1"/>
  <c r="GY14" i="1" s="1"/>
  <c r="GY8" i="1" a="1"/>
  <c r="GY8" i="1" s="1"/>
  <c r="GY18" i="4" a="1"/>
  <c r="GY18" i="4" s="1"/>
  <c r="GY10" i="4" a="1"/>
  <c r="GY10" i="4" s="1"/>
  <c r="GY7" i="1" a="1"/>
  <c r="GY7" i="1" s="1"/>
  <c r="GY17" i="4" a="1"/>
  <c r="GY17" i="4" s="1"/>
  <c r="GY9" i="4" a="1"/>
  <c r="GY9" i="4" s="1"/>
  <c r="GY19" i="3" a="1"/>
  <c r="GY19" i="3" s="1"/>
  <c r="GY11" i="3" a="1"/>
  <c r="GY11" i="3" s="1"/>
  <c r="GY3" i="2" a="1"/>
  <c r="GY3" i="2" s="1"/>
  <c r="GY15" i="2" a="1"/>
  <c r="GY15" i="2" s="1"/>
  <c r="GY8" i="2" a="1"/>
  <c r="GY8" i="2" s="1"/>
  <c r="GY19" i="1" a="1"/>
  <c r="GY19" i="1" s="1"/>
  <c r="GY6" i="1" a="1"/>
  <c r="GY6" i="1" s="1"/>
  <c r="GY16" i="4" a="1"/>
  <c r="GY16" i="4" s="1"/>
  <c r="GY8" i="4" a="1"/>
  <c r="GY8" i="4" s="1"/>
  <c r="GY18" i="3" a="1"/>
  <c r="GY18" i="3" s="1"/>
  <c r="GY10" i="3" a="1"/>
  <c r="GY10" i="3" s="1"/>
  <c r="GY20" i="2" a="1"/>
  <c r="GY20" i="2" s="1"/>
  <c r="GY14" i="2" a="1"/>
  <c r="GY14" i="2" s="1"/>
  <c r="GY7" i="2" a="1"/>
  <c r="GY7" i="2" s="1"/>
  <c r="GY18" i="1" a="1"/>
  <c r="GY18" i="1" s="1"/>
  <c r="GY12" i="1" a="1"/>
  <c r="GY12" i="1" s="1"/>
  <c r="GY5" i="1" a="1"/>
  <c r="GY5" i="1" s="1"/>
  <c r="GY15" i="4" a="1"/>
  <c r="GY15" i="4" s="1"/>
  <c r="GY7" i="4" a="1"/>
  <c r="GY7" i="4" s="1"/>
  <c r="GY17" i="3" a="1"/>
  <c r="GY17" i="3" s="1"/>
  <c r="GY9" i="3" a="1"/>
  <c r="GY9" i="3" s="1"/>
  <c r="GY13" i="2" a="1"/>
  <c r="GY13" i="2" s="1"/>
  <c r="GY6" i="2" a="1"/>
  <c r="GY6" i="2" s="1"/>
  <c r="GY17" i="1" a="1"/>
  <c r="GY17" i="1" s="1"/>
  <c r="GY11" i="1" a="1"/>
  <c r="GY11" i="1" s="1"/>
  <c r="GY4" i="1" a="1"/>
  <c r="GY4" i="1" s="1"/>
  <c r="GY16" i="3" a="1"/>
  <c r="GY16" i="3" s="1"/>
  <c r="GY12" i="2" a="1"/>
  <c r="GY12" i="2" s="1"/>
  <c r="GY5" i="2" a="1"/>
  <c r="GY5" i="2" s="1"/>
  <c r="GY15" i="3" a="1"/>
  <c r="GY15" i="3" s="1"/>
  <c r="CY2" i="7"/>
  <c r="CY3" i="7" a="1"/>
  <c r="CY3" i="7" s="1"/>
  <c r="CY4" i="7" a="1"/>
  <c r="CY4" i="7" s="1"/>
  <c r="CY5" i="7" a="1"/>
  <c r="CY5" i="7" s="1"/>
  <c r="CY6" i="7" a="1"/>
  <c r="CY6" i="7" s="1"/>
  <c r="CY7" i="7" a="1"/>
  <c r="CY7" i="7" s="1"/>
  <c r="CY8" i="7" a="1"/>
  <c r="CY8" i="7" s="1"/>
  <c r="CY9" i="7" a="1"/>
  <c r="CY9" i="7" s="1"/>
  <c r="CY10" i="7" a="1"/>
  <c r="CY10" i="7" s="1"/>
  <c r="CY11" i="7" a="1"/>
  <c r="CY11" i="7" s="1"/>
  <c r="CY12" i="7" a="1"/>
  <c r="CY12" i="7" s="1"/>
  <c r="CY13" i="7" a="1"/>
  <c r="CY13" i="7" s="1"/>
  <c r="CY14" i="7" a="1"/>
  <c r="CY14" i="7" s="1"/>
  <c r="CY15" i="7" a="1"/>
  <c r="CY15" i="7" s="1"/>
  <c r="CY16" i="7" a="1"/>
  <c r="CY16" i="7" s="1"/>
  <c r="CY17" i="7" a="1"/>
  <c r="CY17" i="7" s="1"/>
  <c r="CY18" i="7" a="1"/>
  <c r="CY18" i="7" s="1"/>
  <c r="CY19" i="7" a="1"/>
  <c r="CY19" i="7" s="1"/>
  <c r="GW18" i="1" l="1" a="1"/>
  <c r="GW18" i="1" s="1"/>
  <c r="GW18" i="2" a="1"/>
  <c r="GW18" i="2" s="1"/>
  <c r="GW18" i="3" a="1"/>
  <c r="GW18" i="3" s="1"/>
  <c r="GW18" i="4" a="1"/>
  <c r="GW18" i="4" s="1"/>
  <c r="GW17" i="1" a="1"/>
  <c r="GW17" i="1" s="1"/>
  <c r="GW17" i="3" a="1"/>
  <c r="GW17" i="3" s="1"/>
  <c r="GW17" i="2" a="1"/>
  <c r="GW17" i="2" s="1"/>
  <c r="GW17" i="4" a="1"/>
  <c r="GW17" i="4" s="1"/>
  <c r="GW9" i="1" a="1"/>
  <c r="GW9" i="1" s="1"/>
  <c r="GW9" i="2" a="1"/>
  <c r="GW9" i="2" s="1"/>
  <c r="GW9" i="3" a="1"/>
  <c r="GW9" i="3" s="1"/>
  <c r="GW9" i="4" a="1"/>
  <c r="GW9" i="4" s="1"/>
  <c r="GW10" i="1" a="1"/>
  <c r="GW10" i="1" s="1"/>
  <c r="GW10" i="2" a="1"/>
  <c r="GW10" i="2" s="1"/>
  <c r="GW10" i="3" a="1"/>
  <c r="GW10" i="3" s="1"/>
  <c r="GW10" i="4" a="1"/>
  <c r="GW10" i="4" s="1"/>
  <c r="GW16" i="2" a="1"/>
  <c r="GW16" i="2" s="1"/>
  <c r="GW16" i="4" a="1"/>
  <c r="GW16" i="4" s="1"/>
  <c r="GW16" i="3" a="1"/>
  <c r="GW16" i="3" s="1"/>
  <c r="GW16" i="1" a="1"/>
  <c r="GW16" i="1" s="1"/>
  <c r="GW8" i="4" a="1"/>
  <c r="GW8" i="4" s="1"/>
  <c r="GW8" i="2" a="1"/>
  <c r="GW8" i="2" s="1"/>
  <c r="GW8" i="3" a="1"/>
  <c r="GW8" i="3" s="1"/>
  <c r="GW8" i="1" a="1"/>
  <c r="GW8" i="1" s="1"/>
  <c r="GW14" i="3" a="1"/>
  <c r="GW14" i="3" s="1"/>
  <c r="GW14" i="4" a="1"/>
  <c r="GW14" i="4" s="1"/>
  <c r="GW14" i="1" a="1"/>
  <c r="GW14" i="1" s="1"/>
  <c r="GW14" i="2" a="1"/>
  <c r="GW14" i="2" s="1"/>
  <c r="GW6" i="3" a="1"/>
  <c r="GW6" i="3" s="1"/>
  <c r="GW6" i="4" a="1"/>
  <c r="GW6" i="4" s="1"/>
  <c r="GW6" i="1" a="1"/>
  <c r="GW6" i="1" s="1"/>
  <c r="GW6" i="2" a="1"/>
  <c r="GW6" i="2" s="1"/>
  <c r="GW13" i="3" a="1"/>
  <c r="GW13" i="3" s="1"/>
  <c r="GW13" i="4" a="1"/>
  <c r="GW13" i="4" s="1"/>
  <c r="GW13" i="1" a="1"/>
  <c r="GW13" i="1" s="1"/>
  <c r="GW13" i="2" a="1"/>
  <c r="GW13" i="2" s="1"/>
  <c r="GW5" i="3" a="1"/>
  <c r="GW5" i="3" s="1"/>
  <c r="GW5" i="4" a="1"/>
  <c r="GW5" i="4" s="1"/>
  <c r="GW5" i="1" a="1"/>
  <c r="GW5" i="1" s="1"/>
  <c r="GW5" i="2" a="1"/>
  <c r="GW5" i="2" s="1"/>
  <c r="GW15" i="2" a="1"/>
  <c r="GW15" i="2" s="1"/>
  <c r="GW15" i="3" a="1"/>
  <c r="GW15" i="3" s="1"/>
  <c r="GW15" i="4" a="1"/>
  <c r="GW15" i="4" s="1"/>
  <c r="GW15" i="1" a="1"/>
  <c r="GW15" i="1" s="1"/>
  <c r="GW20" i="4" a="1"/>
  <c r="GW20" i="4" s="1"/>
  <c r="GW20" i="3" a="1"/>
  <c r="GW20" i="3" s="1"/>
  <c r="GW20" i="1" a="1"/>
  <c r="GW20" i="1" s="1"/>
  <c r="GW20" i="2" a="1"/>
  <c r="GW20" i="2" s="1"/>
  <c r="GW12" i="4" a="1"/>
  <c r="GW12" i="4" s="1"/>
  <c r="GW12" i="3" a="1"/>
  <c r="GW12" i="3" s="1"/>
  <c r="GW12" i="1" a="1"/>
  <c r="GW12" i="1" s="1"/>
  <c r="GW12" i="2" a="1"/>
  <c r="GW12" i="2" s="1"/>
  <c r="GW4" i="4" a="1"/>
  <c r="GW4" i="4" s="1"/>
  <c r="GW4" i="1" a="1"/>
  <c r="GW4" i="1" s="1"/>
  <c r="GW4" i="2" a="1"/>
  <c r="GW4" i="2" s="1"/>
  <c r="GW4" i="3" a="1"/>
  <c r="GW4" i="3" s="1"/>
  <c r="GW7" i="2" a="1"/>
  <c r="GW7" i="2" s="1"/>
  <c r="GW7" i="3" a="1"/>
  <c r="GW7" i="3" s="1"/>
  <c r="GW7" i="4" a="1"/>
  <c r="GW7" i="4" s="1"/>
  <c r="GW7" i="1" a="1"/>
  <c r="GW7" i="1" s="1"/>
  <c r="GW19" i="4" a="1"/>
  <c r="GW19" i="4" s="1"/>
  <c r="GW19" i="1" a="1"/>
  <c r="GW19" i="1" s="1"/>
  <c r="GW19" i="2" a="1"/>
  <c r="GW19" i="2" s="1"/>
  <c r="GW19" i="3" a="1"/>
  <c r="GW19" i="3" s="1"/>
  <c r="GW11" i="2" a="1"/>
  <c r="GW11" i="2" s="1"/>
  <c r="GW11" i="1" a="1"/>
  <c r="GW11" i="1" s="1"/>
  <c r="GW11" i="3" a="1"/>
  <c r="GW11" i="3" s="1"/>
  <c r="GW11" i="4" a="1"/>
  <c r="GW11" i="4" s="1"/>
  <c r="GW3" i="3" a="1"/>
  <c r="GW3" i="3" s="1"/>
  <c r="GW3" i="1" a="1"/>
  <c r="GW3" i="1" s="1"/>
  <c r="GW3" i="4" a="1"/>
  <c r="GW3" i="4" s="1"/>
  <c r="GW3" i="2" a="1"/>
  <c r="GW3" i="2" s="1"/>
  <c r="CX2" i="7" l="1"/>
  <c r="GU3" i="3" s="1" a="1"/>
  <c r="GU3" i="3" s="1"/>
  <c r="CX3" i="7" a="1"/>
  <c r="CX3" i="7" s="1"/>
  <c r="GU4" i="4" s="1" a="1"/>
  <c r="GU4" i="4" s="1"/>
  <c r="CX4" i="7" a="1"/>
  <c r="CX4" i="7" s="1"/>
  <c r="GU5" i="4" s="1" a="1"/>
  <c r="GU5" i="4" s="1"/>
  <c r="CX5" i="7" a="1"/>
  <c r="CX5" i="7" s="1"/>
  <c r="GU6" i="3" s="1" a="1"/>
  <c r="GU6" i="3" s="1"/>
  <c r="CX6" i="7" a="1"/>
  <c r="CX6" i="7" s="1"/>
  <c r="GU7" i="3" s="1" a="1"/>
  <c r="GU7" i="3" s="1"/>
  <c r="CX7" i="7" a="1"/>
  <c r="CX7" i="7" s="1"/>
  <c r="GU8" i="2" s="1" a="1"/>
  <c r="GU8" i="2" s="1"/>
  <c r="CX8" i="7" a="1"/>
  <c r="CX8" i="7" s="1"/>
  <c r="GU9" i="2" s="1" a="1"/>
  <c r="GU9" i="2" s="1"/>
  <c r="CX9" i="7" a="1"/>
  <c r="CX9" i="7" s="1"/>
  <c r="GU10" i="1" s="1" a="1"/>
  <c r="GU10" i="1" s="1"/>
  <c r="CX10" i="7" a="1"/>
  <c r="CX10" i="7" s="1"/>
  <c r="CX11" i="7" a="1"/>
  <c r="CX11" i="7" s="1"/>
  <c r="GU12" i="4" s="1" a="1"/>
  <c r="GU12" i="4" s="1"/>
  <c r="CX12" i="7" a="1"/>
  <c r="CX12" i="7" s="1"/>
  <c r="CX13" i="7" a="1"/>
  <c r="CX13" i="7" s="1"/>
  <c r="GU14" i="3" s="1" a="1"/>
  <c r="GU14" i="3" s="1"/>
  <c r="CX14" i="7" a="1"/>
  <c r="CX14" i="7" s="1"/>
  <c r="GU15" i="3" s="1" a="1"/>
  <c r="GU15" i="3" s="1"/>
  <c r="CX15" i="7" a="1"/>
  <c r="CX15" i="7" s="1"/>
  <c r="GU16" i="2" s="1" a="1"/>
  <c r="GU16" i="2" s="1"/>
  <c r="CX16" i="7" a="1"/>
  <c r="CX16" i="7" s="1"/>
  <c r="GU17" i="2" s="1" a="1"/>
  <c r="GU17" i="2" s="1"/>
  <c r="CX17" i="7" a="1"/>
  <c r="CX17" i="7" s="1"/>
  <c r="GU18" i="1" s="1" a="1"/>
  <c r="GU18" i="1" s="1"/>
  <c r="CX18" i="7" a="1"/>
  <c r="CX18" i="7" s="1"/>
  <c r="CX19" i="7" a="1"/>
  <c r="CX19" i="7" s="1"/>
  <c r="GU20" i="4" s="1" a="1"/>
  <c r="GU20" i="4" s="1"/>
  <c r="GU13" i="3" l="1" a="1"/>
  <c r="GU13" i="3" s="1"/>
  <c r="GU13" i="4" a="1"/>
  <c r="GU13" i="4" s="1"/>
  <c r="GU13" i="1" a="1"/>
  <c r="GU13" i="1" s="1"/>
  <c r="GU13" i="2" a="1"/>
  <c r="GU13" i="2" s="1"/>
  <c r="GU19" i="1" a="1"/>
  <c r="GU19" i="1" s="1"/>
  <c r="GU19" i="2" a="1"/>
  <c r="GU19" i="2" s="1"/>
  <c r="GU19" i="3" a="1"/>
  <c r="GU19" i="3" s="1"/>
  <c r="GU19" i="4" a="1"/>
  <c r="GU19" i="4" s="1"/>
  <c r="GU11" i="1" a="1"/>
  <c r="GU11" i="1" s="1"/>
  <c r="GU11" i="2" a="1"/>
  <c r="GU11" i="2" s="1"/>
  <c r="GU11" i="3" a="1"/>
  <c r="GU11" i="3" s="1"/>
  <c r="GU11" i="4" a="1"/>
  <c r="GU11" i="4" s="1"/>
  <c r="GU20" i="3" a="1"/>
  <c r="GU20" i="3" s="1"/>
  <c r="GU12" i="3" a="1"/>
  <c r="GU12" i="3" s="1"/>
  <c r="GU5" i="3" a="1"/>
  <c r="GU5" i="3" s="1"/>
  <c r="GU15" i="2" a="1"/>
  <c r="GU15" i="2" s="1"/>
  <c r="GU7" i="2" a="1"/>
  <c r="GU7" i="2" s="1"/>
  <c r="GU17" i="1" a="1"/>
  <c r="GU17" i="1" s="1"/>
  <c r="GU9" i="1" a="1"/>
  <c r="GU9" i="1" s="1"/>
  <c r="GU4" i="3" a="1"/>
  <c r="GU4" i="3" s="1"/>
  <c r="GU14" i="2" a="1"/>
  <c r="GU14" i="2" s="1"/>
  <c r="GU6" i="2" a="1"/>
  <c r="GU6" i="2" s="1"/>
  <c r="GU16" i="1" a="1"/>
  <c r="GU16" i="1" s="1"/>
  <c r="GU8" i="1" a="1"/>
  <c r="GU8" i="1" s="1"/>
  <c r="GU18" i="4" a="1"/>
  <c r="GU18" i="4" s="1"/>
  <c r="GU10" i="4" a="1"/>
  <c r="GU10" i="4" s="1"/>
  <c r="GU18" i="3" a="1"/>
  <c r="GU18" i="3" s="1"/>
  <c r="GU3" i="2" a="1"/>
  <c r="GU3" i="2" s="1"/>
  <c r="GU5" i="2" a="1"/>
  <c r="GU5" i="2" s="1"/>
  <c r="GU15" i="1" a="1"/>
  <c r="GU15" i="1" s="1"/>
  <c r="GU7" i="1" a="1"/>
  <c r="GU7" i="1" s="1"/>
  <c r="GU17" i="4" a="1"/>
  <c r="GU17" i="4" s="1"/>
  <c r="GU9" i="4" a="1"/>
  <c r="GU9" i="4" s="1"/>
  <c r="GU17" i="3" a="1"/>
  <c r="GU17" i="3" s="1"/>
  <c r="GU10" i="3" a="1"/>
  <c r="GU10" i="3" s="1"/>
  <c r="GU20" i="2" a="1"/>
  <c r="GU20" i="2" s="1"/>
  <c r="GU12" i="2" a="1"/>
  <c r="GU12" i="2" s="1"/>
  <c r="GU4" i="2" a="1"/>
  <c r="GU4" i="2" s="1"/>
  <c r="GU14" i="1" a="1"/>
  <c r="GU14" i="1" s="1"/>
  <c r="GU6" i="1" a="1"/>
  <c r="GU6" i="1" s="1"/>
  <c r="GU16" i="4" a="1"/>
  <c r="GU16" i="4" s="1"/>
  <c r="GU8" i="4" a="1"/>
  <c r="GU8" i="4" s="1"/>
  <c r="GU16" i="3" a="1"/>
  <c r="GU16" i="3" s="1"/>
  <c r="GU9" i="3" a="1"/>
  <c r="GU9" i="3" s="1"/>
  <c r="GU3" i="1" a="1"/>
  <c r="GU3" i="1" s="1"/>
  <c r="GU5" i="1" a="1"/>
  <c r="GU5" i="1" s="1"/>
  <c r="GU15" i="4" a="1"/>
  <c r="GU15" i="4" s="1"/>
  <c r="GU7" i="4" a="1"/>
  <c r="GU7" i="4" s="1"/>
  <c r="GU8" i="3" a="1"/>
  <c r="GU8" i="3" s="1"/>
  <c r="GU18" i="2" a="1"/>
  <c r="GU18" i="2" s="1"/>
  <c r="GU10" i="2" a="1"/>
  <c r="GU10" i="2" s="1"/>
  <c r="GU20" i="1" a="1"/>
  <c r="GU20" i="1" s="1"/>
  <c r="GU12" i="1" a="1"/>
  <c r="GU12" i="1" s="1"/>
  <c r="GU4" i="1" a="1"/>
  <c r="GU4" i="1" s="1"/>
  <c r="GU14" i="4" a="1"/>
  <c r="GU14" i="4" s="1"/>
  <c r="GU6" i="4" a="1"/>
  <c r="GU6" i="4" s="1"/>
  <c r="GU3" i="4" a="1"/>
  <c r="GU3" i="4" s="1"/>
  <c r="CW2" i="7"/>
  <c r="CW3" i="7" a="1"/>
  <c r="CW3" i="7" s="1"/>
  <c r="CW4" i="7" a="1"/>
  <c r="CW4" i="7" s="1"/>
  <c r="CW5" i="7" a="1"/>
  <c r="CW5" i="7" s="1"/>
  <c r="CW6" i="7" a="1"/>
  <c r="CW6" i="7" s="1"/>
  <c r="CW7" i="7" a="1"/>
  <c r="CW7" i="7" s="1"/>
  <c r="CW8" i="7" a="1"/>
  <c r="CW8" i="7" s="1"/>
  <c r="CW9" i="7" a="1"/>
  <c r="CW9" i="7" s="1"/>
  <c r="CW10" i="7" a="1"/>
  <c r="CW10" i="7" s="1"/>
  <c r="CW11" i="7" a="1"/>
  <c r="CW11" i="7" s="1"/>
  <c r="CW12" i="7" a="1"/>
  <c r="CW12" i="7" s="1"/>
  <c r="CW13" i="7" a="1"/>
  <c r="CW13" i="7" s="1"/>
  <c r="CW14" i="7" a="1"/>
  <c r="CW14" i="7" s="1"/>
  <c r="CW15" i="7" a="1"/>
  <c r="CW15" i="7" s="1"/>
  <c r="CW16" i="7" a="1"/>
  <c r="CW16" i="7" s="1"/>
  <c r="CW17" i="7" a="1"/>
  <c r="CW17" i="7" s="1"/>
  <c r="CW18" i="7" a="1"/>
  <c r="CW18" i="7" s="1"/>
  <c r="CW19" i="7" a="1"/>
  <c r="CW19" i="7" s="1"/>
  <c r="GS17" i="1" l="1" a="1"/>
  <c r="GS17" i="1" s="1"/>
  <c r="GS17" i="2" a="1"/>
  <c r="GS17" i="2" s="1"/>
  <c r="GS17" i="4" a="1"/>
  <c r="GS17" i="4" s="1"/>
  <c r="GS17" i="3" a="1"/>
  <c r="GS17" i="3" s="1"/>
  <c r="GS16" i="2" a="1"/>
  <c r="GS16" i="2" s="1"/>
  <c r="GS16" i="3" a="1"/>
  <c r="GS16" i="3" s="1"/>
  <c r="GS16" i="4" a="1"/>
  <c r="GS16" i="4" s="1"/>
  <c r="GS16" i="1" a="1"/>
  <c r="GS16" i="1" s="1"/>
  <c r="GS8" i="2" a="1"/>
  <c r="GS8" i="2" s="1"/>
  <c r="GS8" i="3" a="1"/>
  <c r="GS8" i="3" s="1"/>
  <c r="GS8" i="4" a="1"/>
  <c r="GS8" i="4" s="1"/>
  <c r="GS8" i="1" a="1"/>
  <c r="GS8" i="1" s="1"/>
  <c r="GS18" i="3" a="1"/>
  <c r="GS18" i="3" s="1"/>
  <c r="GS18" i="1" a="1"/>
  <c r="GS18" i="1" s="1"/>
  <c r="GS18" i="4" a="1"/>
  <c r="GS18" i="4" s="1"/>
  <c r="GS18" i="2" a="1"/>
  <c r="GS18" i="2" s="1"/>
  <c r="GS15" i="2" a="1"/>
  <c r="GS15" i="2" s="1"/>
  <c r="GS15" i="3" a="1"/>
  <c r="GS15" i="3" s="1"/>
  <c r="GS15" i="4" a="1"/>
  <c r="GS15" i="4" s="1"/>
  <c r="GS15" i="1" a="1"/>
  <c r="GS15" i="1" s="1"/>
  <c r="GS7" i="2" a="1"/>
  <c r="GS7" i="2" s="1"/>
  <c r="GS7" i="3" a="1"/>
  <c r="GS7" i="3" s="1"/>
  <c r="GS7" i="4" a="1"/>
  <c r="GS7" i="4" s="1"/>
  <c r="GS7" i="1" a="1"/>
  <c r="GS7" i="1" s="1"/>
  <c r="GS10" i="1" a="1"/>
  <c r="GS10" i="1" s="1"/>
  <c r="GS10" i="2" a="1"/>
  <c r="GS10" i="2" s="1"/>
  <c r="GS10" i="4" a="1"/>
  <c r="GS10" i="4" s="1"/>
  <c r="GS10" i="3" a="1"/>
  <c r="GS10" i="3" s="1"/>
  <c r="GS14" i="2" a="1"/>
  <c r="GS14" i="2" s="1"/>
  <c r="GS14" i="3" a="1"/>
  <c r="GS14" i="3" s="1"/>
  <c r="GS14" i="4" a="1"/>
  <c r="GS14" i="4" s="1"/>
  <c r="GS14" i="1" a="1"/>
  <c r="GS14" i="1" s="1"/>
  <c r="GS6" i="3" a="1"/>
  <c r="GS6" i="3" s="1"/>
  <c r="GS6" i="4" a="1"/>
  <c r="GS6" i="4" s="1"/>
  <c r="GS6" i="2" a="1"/>
  <c r="GS6" i="2" s="1"/>
  <c r="GS6" i="1" a="1"/>
  <c r="GS6" i="1" s="1"/>
  <c r="GS9" i="1" a="1"/>
  <c r="GS9" i="1" s="1"/>
  <c r="GS9" i="2" a="1"/>
  <c r="GS9" i="2" s="1"/>
  <c r="GS9" i="3" a="1"/>
  <c r="GS9" i="3" s="1"/>
  <c r="GS9" i="4" a="1"/>
  <c r="GS9" i="4" s="1"/>
  <c r="GS13" i="3" a="1"/>
  <c r="GS13" i="3" s="1"/>
  <c r="GS13" i="4" a="1"/>
  <c r="GS13" i="4" s="1"/>
  <c r="GS13" i="2" a="1"/>
  <c r="GS13" i="2" s="1"/>
  <c r="GS13" i="1" a="1"/>
  <c r="GS13" i="1" s="1"/>
  <c r="GS5" i="3" a="1"/>
  <c r="GS5" i="3" s="1"/>
  <c r="GS5" i="4" a="1"/>
  <c r="GS5" i="4" s="1"/>
  <c r="GS5" i="1" a="1"/>
  <c r="GS5" i="1" s="1"/>
  <c r="GS5" i="2" a="1"/>
  <c r="GS5" i="2" s="1"/>
  <c r="GS20" i="4" a="1"/>
  <c r="GS20" i="4" s="1"/>
  <c r="GS20" i="3" a="1"/>
  <c r="GS20" i="3" s="1"/>
  <c r="GS20" i="1" a="1"/>
  <c r="GS20" i="1" s="1"/>
  <c r="GS20" i="2" a="1"/>
  <c r="GS20" i="2" s="1"/>
  <c r="GS12" i="4" a="1"/>
  <c r="GS12" i="4" s="1"/>
  <c r="GS12" i="1" a="1"/>
  <c r="GS12" i="1" s="1"/>
  <c r="GS12" i="3" a="1"/>
  <c r="GS12" i="3" s="1"/>
  <c r="GS12" i="2" a="1"/>
  <c r="GS12" i="2" s="1"/>
  <c r="GS4" i="4" a="1"/>
  <c r="GS4" i="4" s="1"/>
  <c r="GS4" i="1" a="1"/>
  <c r="GS4" i="1" s="1"/>
  <c r="GS4" i="3" a="1"/>
  <c r="GS4" i="3" s="1"/>
  <c r="GS4" i="2" a="1"/>
  <c r="GS4" i="2" s="1"/>
  <c r="GS19" i="3" a="1"/>
  <c r="GS19" i="3" s="1"/>
  <c r="GS19" i="1" a="1"/>
  <c r="GS19" i="1" s="1"/>
  <c r="GS19" i="4" a="1"/>
  <c r="GS19" i="4" s="1"/>
  <c r="GS19" i="2" a="1"/>
  <c r="GS19" i="2" s="1"/>
  <c r="GS11" i="1" a="1"/>
  <c r="GS11" i="1" s="1"/>
  <c r="GS11" i="2" a="1"/>
  <c r="GS11" i="2" s="1"/>
  <c r="GS11" i="4" a="1"/>
  <c r="GS11" i="4" s="1"/>
  <c r="GS11" i="3" a="1"/>
  <c r="GS11" i="3" s="1"/>
  <c r="GS3" i="4" a="1"/>
  <c r="GS3" i="4" s="1"/>
  <c r="GS3" i="3" a="1"/>
  <c r="GS3" i="3" s="1"/>
  <c r="GS3" i="2" a="1"/>
  <c r="GS3" i="2" s="1"/>
  <c r="GS3" i="1" a="1"/>
  <c r="GS3" i="1" s="1"/>
  <c r="CV2" i="7"/>
  <c r="GQ3" i="4" s="1" a="1"/>
  <c r="GQ3" i="4" s="1"/>
  <c r="CV3" i="7" a="1"/>
  <c r="CV3" i="7" s="1"/>
  <c r="GQ4" i="2" s="1" a="1"/>
  <c r="GQ4" i="2" s="1"/>
  <c r="CV4" i="7" a="1"/>
  <c r="CV4" i="7" s="1"/>
  <c r="GQ5" i="4" s="1" a="1"/>
  <c r="GQ5" i="4" s="1"/>
  <c r="CV5" i="7" a="1"/>
  <c r="CV5" i="7" s="1"/>
  <c r="GQ6" i="4" s="1" a="1"/>
  <c r="GQ6" i="4" s="1"/>
  <c r="CV6" i="7" a="1"/>
  <c r="CV6" i="7" s="1"/>
  <c r="GQ7" i="4" s="1" a="1"/>
  <c r="GQ7" i="4" s="1"/>
  <c r="CV7" i="7" a="1"/>
  <c r="CV7" i="7" s="1"/>
  <c r="GQ8" i="2" s="1" a="1"/>
  <c r="GQ8" i="2" s="1"/>
  <c r="CV8" i="7" a="1"/>
  <c r="CV8" i="7" s="1"/>
  <c r="GQ9" i="4" s="1" a="1"/>
  <c r="GQ9" i="4" s="1"/>
  <c r="CV9" i="7" a="1"/>
  <c r="CV9" i="7" s="1"/>
  <c r="GQ10" i="1" s="1" a="1"/>
  <c r="GQ10" i="1" s="1"/>
  <c r="CV10" i="7" a="1"/>
  <c r="CV10" i="7" s="1"/>
  <c r="GQ11" i="1" s="1" a="1"/>
  <c r="GQ11" i="1" s="1"/>
  <c r="CV11" i="7" a="1"/>
  <c r="CV11" i="7" s="1"/>
  <c r="GQ12" i="2" s="1" a="1"/>
  <c r="GQ12" i="2" s="1"/>
  <c r="CV12" i="7" a="1"/>
  <c r="CV12" i="7" s="1"/>
  <c r="GQ13" i="4" s="1" a="1"/>
  <c r="GQ13" i="4" s="1"/>
  <c r="CV13" i="7" a="1"/>
  <c r="CV13" i="7" s="1"/>
  <c r="GQ14" i="4" s="1" a="1"/>
  <c r="GQ14" i="4" s="1"/>
  <c r="CV14" i="7" a="1"/>
  <c r="CV14" i="7" s="1"/>
  <c r="GQ15" i="4" s="1" a="1"/>
  <c r="GQ15" i="4" s="1"/>
  <c r="CV15" i="7" a="1"/>
  <c r="CV15" i="7" s="1"/>
  <c r="GQ16" i="2" s="1" a="1"/>
  <c r="GQ16" i="2" s="1"/>
  <c r="CV16" i="7" a="1"/>
  <c r="CV16" i="7" s="1"/>
  <c r="GQ17" i="1" s="1" a="1"/>
  <c r="GQ17" i="1" s="1"/>
  <c r="CV17" i="7" a="1"/>
  <c r="CV17" i="7" s="1"/>
  <c r="GQ18" i="3" s="1" a="1"/>
  <c r="GQ18" i="3" s="1"/>
  <c r="CV18" i="7" a="1"/>
  <c r="CV18" i="7" s="1"/>
  <c r="GQ19" i="3" s="1" a="1"/>
  <c r="GQ19" i="3" s="1"/>
  <c r="CV19" i="7" a="1"/>
  <c r="CV19" i="7" s="1"/>
  <c r="GQ20" i="2" s="1" a="1"/>
  <c r="GQ20" i="2" s="1"/>
  <c r="GQ7" i="3" l="1" a="1"/>
  <c r="GQ7" i="3" s="1"/>
  <c r="GQ3" i="3" a="1"/>
  <c r="GQ3" i="3" s="1"/>
  <c r="GQ17" i="2" a="1"/>
  <c r="GQ17" i="2" s="1"/>
  <c r="GQ15" i="2" a="1"/>
  <c r="GQ15" i="2" s="1"/>
  <c r="GQ3" i="1" a="1"/>
  <c r="GQ3" i="1" s="1"/>
  <c r="GQ9" i="1" a="1"/>
  <c r="GQ9" i="1" s="1"/>
  <c r="GQ7" i="1" a="1"/>
  <c r="GQ7" i="1" s="1"/>
  <c r="GQ5" i="3" a="1"/>
  <c r="GQ5" i="3" s="1"/>
  <c r="GQ16" i="1" a="1"/>
  <c r="GQ16" i="1" s="1"/>
  <c r="GQ19" i="2" a="1"/>
  <c r="GQ19" i="2" s="1"/>
  <c r="GQ13" i="1" a="1"/>
  <c r="GQ13" i="1" s="1"/>
  <c r="GQ15" i="3" a="1"/>
  <c r="GQ15" i="3" s="1"/>
  <c r="GQ11" i="2" a="1"/>
  <c r="GQ11" i="2" s="1"/>
  <c r="GQ5" i="1" a="1"/>
  <c r="GQ5" i="1" s="1"/>
  <c r="GQ17" i="3" a="1"/>
  <c r="GQ17" i="3" s="1"/>
  <c r="GQ13" i="3" a="1"/>
  <c r="GQ13" i="3" s="1"/>
  <c r="GQ9" i="2" a="1"/>
  <c r="GQ9" i="2" s="1"/>
  <c r="GQ16" i="4" a="1"/>
  <c r="GQ16" i="4" s="1"/>
  <c r="GQ9" i="3" a="1"/>
  <c r="GQ9" i="3" s="1"/>
  <c r="GQ7" i="2" a="1"/>
  <c r="GQ7" i="2" s="1"/>
  <c r="GQ8" i="4" a="1"/>
  <c r="GQ8" i="4" s="1"/>
  <c r="GQ20" i="4" a="1"/>
  <c r="GQ20" i="4" s="1"/>
  <c r="GQ12" i="4" a="1"/>
  <c r="GQ12" i="4" s="1"/>
  <c r="GQ4" i="4" a="1"/>
  <c r="GQ4" i="4" s="1"/>
  <c r="GQ16" i="3" a="1"/>
  <c r="GQ16" i="3" s="1"/>
  <c r="GQ8" i="3" a="1"/>
  <c r="GQ8" i="3" s="1"/>
  <c r="GQ18" i="2" a="1"/>
  <c r="GQ18" i="2" s="1"/>
  <c r="GQ10" i="2" a="1"/>
  <c r="GQ10" i="2" s="1"/>
  <c r="GQ15" i="1" a="1"/>
  <c r="GQ15" i="1" s="1"/>
  <c r="GQ8" i="1" a="1"/>
  <c r="GQ8" i="1" s="1"/>
  <c r="GQ19" i="4" a="1"/>
  <c r="GQ19" i="4" s="1"/>
  <c r="GQ11" i="4" a="1"/>
  <c r="GQ11" i="4" s="1"/>
  <c r="GQ18" i="4" a="1"/>
  <c r="GQ18" i="4" s="1"/>
  <c r="GQ10" i="4" a="1"/>
  <c r="GQ10" i="4" s="1"/>
  <c r="GQ14" i="3" a="1"/>
  <c r="GQ14" i="3" s="1"/>
  <c r="GQ6" i="3" a="1"/>
  <c r="GQ6" i="3" s="1"/>
  <c r="GQ19" i="1" a="1"/>
  <c r="GQ19" i="1" s="1"/>
  <c r="GQ14" i="1" a="1"/>
  <c r="GQ14" i="1" s="1"/>
  <c r="GQ6" i="1" a="1"/>
  <c r="GQ6" i="1" s="1"/>
  <c r="GQ17" i="4" a="1"/>
  <c r="GQ17" i="4" s="1"/>
  <c r="GQ20" i="1" a="1"/>
  <c r="GQ20" i="1" s="1"/>
  <c r="GQ20" i="3" a="1"/>
  <c r="GQ20" i="3" s="1"/>
  <c r="GQ12" i="3" a="1"/>
  <c r="GQ12" i="3" s="1"/>
  <c r="GQ4" i="3" a="1"/>
  <c r="GQ4" i="3" s="1"/>
  <c r="GQ14" i="2" a="1"/>
  <c r="GQ14" i="2" s="1"/>
  <c r="GQ6" i="2" a="1"/>
  <c r="GQ6" i="2" s="1"/>
  <c r="GQ18" i="1" a="1"/>
  <c r="GQ18" i="1" s="1"/>
  <c r="GQ12" i="1" a="1"/>
  <c r="GQ12" i="1" s="1"/>
  <c r="GQ11" i="3" a="1"/>
  <c r="GQ11" i="3" s="1"/>
  <c r="GQ3" i="2" a="1"/>
  <c r="GQ3" i="2" s="1"/>
  <c r="GQ13" i="2" a="1"/>
  <c r="GQ13" i="2" s="1"/>
  <c r="GQ5" i="2" a="1"/>
  <c r="GQ5" i="2" s="1"/>
  <c r="GQ4" i="1" a="1"/>
  <c r="GQ4" i="1" s="1"/>
  <c r="GQ10" i="3" a="1"/>
  <c r="GQ10" i="3" s="1"/>
  <c r="CU2" i="7"/>
  <c r="GO3" i="4" s="1" a="1"/>
  <c r="GO3" i="4" s="1"/>
  <c r="CU3" i="7" a="1"/>
  <c r="CU3" i="7" s="1"/>
  <c r="CU4" i="7" a="1"/>
  <c r="CU4" i="7" s="1"/>
  <c r="GO5" i="3" s="1" a="1"/>
  <c r="GO5" i="3" s="1"/>
  <c r="CU5" i="7" a="1"/>
  <c r="CU5" i="7" s="1"/>
  <c r="GO6" i="1" s="1" a="1"/>
  <c r="GO6" i="1" s="1"/>
  <c r="CU6" i="7" a="1"/>
  <c r="CU6" i="7" s="1"/>
  <c r="GO7" i="1" s="1" a="1"/>
  <c r="GO7" i="1" s="1"/>
  <c r="CU7" i="7" a="1"/>
  <c r="CU7" i="7" s="1"/>
  <c r="GO8" i="4" s="1" a="1"/>
  <c r="GO8" i="4" s="1"/>
  <c r="CU8" i="7" a="1"/>
  <c r="CU8" i="7" s="1"/>
  <c r="GO9" i="4" s="1" a="1"/>
  <c r="GO9" i="4" s="1"/>
  <c r="CU9" i="7" a="1"/>
  <c r="CU9" i="7" s="1"/>
  <c r="CU10" i="7" a="1"/>
  <c r="CU10" i="7" s="1"/>
  <c r="GO11" i="2" s="1" a="1"/>
  <c r="GO11" i="2" s="1"/>
  <c r="CU11" i="7" a="1"/>
  <c r="CU11" i="7" s="1"/>
  <c r="CU12" i="7" a="1"/>
  <c r="CU12" i="7" s="1"/>
  <c r="GO13" i="4" s="1" a="1"/>
  <c r="GO13" i="4" s="1"/>
  <c r="CU13" i="7" a="1"/>
  <c r="CU13" i="7" s="1"/>
  <c r="GO14" i="1" s="1" a="1"/>
  <c r="GO14" i="1" s="1"/>
  <c r="CU14" i="7" a="1"/>
  <c r="CU14" i="7" s="1"/>
  <c r="GO15" i="2" s="1" a="1"/>
  <c r="GO15" i="2" s="1"/>
  <c r="CU15" i="7" a="1"/>
  <c r="CU15" i="7" s="1"/>
  <c r="GO16" i="4" s="1" a="1"/>
  <c r="GO16" i="4" s="1"/>
  <c r="CU16" i="7" a="1"/>
  <c r="CU16" i="7" s="1"/>
  <c r="GO17" i="4" s="1" a="1"/>
  <c r="GO17" i="4" s="1"/>
  <c r="CU17" i="7" a="1"/>
  <c r="CU17" i="7" s="1"/>
  <c r="GO18" i="1" s="1" a="1"/>
  <c r="GO18" i="1" s="1"/>
  <c r="CU18" i="7" a="1"/>
  <c r="CU18" i="7" s="1"/>
  <c r="GO19" i="2" s="1" a="1"/>
  <c r="GO19" i="2" s="1"/>
  <c r="CU19" i="7" a="1"/>
  <c r="CU19" i="7" s="1"/>
  <c r="GO20" i="4" s="1" a="1"/>
  <c r="GO20" i="4" s="1"/>
  <c r="GO6" i="2" l="1" a="1"/>
  <c r="GO6" i="2" s="1"/>
  <c r="GO4" i="4" a="1"/>
  <c r="GO4" i="4" s="1"/>
  <c r="GO4" i="3" a="1"/>
  <c r="GO4" i="3" s="1"/>
  <c r="GO3" i="3" a="1"/>
  <c r="GO3" i="3" s="1"/>
  <c r="GO14" i="3" a="1"/>
  <c r="GO14" i="3" s="1"/>
  <c r="GO13" i="2" a="1"/>
  <c r="GO13" i="2" s="1"/>
  <c r="GO20" i="1" a="1"/>
  <c r="GO20" i="1" s="1"/>
  <c r="GO19" i="4" a="1"/>
  <c r="GO19" i="4" s="1"/>
  <c r="GO20" i="3" a="1"/>
  <c r="GO20" i="3" s="1"/>
  <c r="GO13" i="3" a="1"/>
  <c r="GO13" i="3" s="1"/>
  <c r="GO3" i="2" a="1"/>
  <c r="GO3" i="2" s="1"/>
  <c r="GO7" i="2" a="1"/>
  <c r="GO7" i="2" s="1"/>
  <c r="GO17" i="1" a="1"/>
  <c r="GO17" i="1" s="1"/>
  <c r="GO11" i="4" a="1"/>
  <c r="GO11" i="4" s="1"/>
  <c r="GO17" i="3" a="1"/>
  <c r="GO17" i="3" s="1"/>
  <c r="GO11" i="3" a="1"/>
  <c r="GO11" i="3" s="1"/>
  <c r="GO17" i="2" a="1"/>
  <c r="GO17" i="2" s="1"/>
  <c r="GO16" i="1" a="1"/>
  <c r="GO16" i="1" s="1"/>
  <c r="GO7" i="4" a="1"/>
  <c r="GO7" i="4" s="1"/>
  <c r="GO16" i="3" a="1"/>
  <c r="GO16" i="3" s="1"/>
  <c r="GO7" i="3" a="1"/>
  <c r="GO7" i="3" s="1"/>
  <c r="GO14" i="2" a="1"/>
  <c r="GO14" i="2" s="1"/>
  <c r="GO3" i="1" a="1"/>
  <c r="GO3" i="1" s="1"/>
  <c r="GO13" i="1" a="1"/>
  <c r="GO13" i="1" s="1"/>
  <c r="GO6" i="4" a="1"/>
  <c r="GO6" i="4" s="1"/>
  <c r="GO10" i="1" a="1"/>
  <c r="GO10" i="1" s="1"/>
  <c r="GO10" i="3" a="1"/>
  <c r="GO10" i="3" s="1"/>
  <c r="GO10" i="2" a="1"/>
  <c r="GO10" i="2" s="1"/>
  <c r="GO10" i="4" a="1"/>
  <c r="GO10" i="4" s="1"/>
  <c r="GO12" i="4" a="1"/>
  <c r="GO12" i="4" s="1"/>
  <c r="GO12" i="1" a="1"/>
  <c r="GO12" i="1" s="1"/>
  <c r="GO12" i="2" a="1"/>
  <c r="GO12" i="2" s="1"/>
  <c r="GO12" i="3" a="1"/>
  <c r="GO12" i="3" s="1"/>
  <c r="GO9" i="1" a="1"/>
  <c r="GO9" i="1" s="1"/>
  <c r="GO8" i="1" a="1"/>
  <c r="GO8" i="1" s="1"/>
  <c r="GO18" i="4" a="1"/>
  <c r="GO18" i="4" s="1"/>
  <c r="GO19" i="3" a="1"/>
  <c r="GO19" i="3" s="1"/>
  <c r="GO9" i="3" a="1"/>
  <c r="GO9" i="3" s="1"/>
  <c r="GO6" i="3" a="1"/>
  <c r="GO6" i="3" s="1"/>
  <c r="GO20" i="2" a="1"/>
  <c r="GO20" i="2" s="1"/>
  <c r="GO16" i="2" a="1"/>
  <c r="GO16" i="2" s="1"/>
  <c r="GO9" i="2" a="1"/>
  <c r="GO9" i="2" s="1"/>
  <c r="GO5" i="2" a="1"/>
  <c r="GO5" i="2" s="1"/>
  <c r="GO19" i="1" a="1"/>
  <c r="GO19" i="1" s="1"/>
  <c r="GO15" i="1" a="1"/>
  <c r="GO15" i="1" s="1"/>
  <c r="GO11" i="1" a="1"/>
  <c r="GO11" i="1" s="1"/>
  <c r="GO5" i="4" a="1"/>
  <c r="GO5" i="4" s="1"/>
  <c r="GO18" i="2" a="1"/>
  <c r="GO18" i="2" s="1"/>
  <c r="GO5" i="1" a="1"/>
  <c r="GO5" i="1" s="1"/>
  <c r="GO15" i="4" a="1"/>
  <c r="GO15" i="4" s="1"/>
  <c r="GO4" i="1" a="1"/>
  <c r="GO4" i="1" s="1"/>
  <c r="GO14" i="4" a="1"/>
  <c r="GO14" i="4" s="1"/>
  <c r="GO18" i="3" a="1"/>
  <c r="GO18" i="3" s="1"/>
  <c r="GO15" i="3" a="1"/>
  <c r="GO15" i="3" s="1"/>
  <c r="GO8" i="3" a="1"/>
  <c r="GO8" i="3" s="1"/>
  <c r="GO8" i="2" a="1"/>
  <c r="GO8" i="2" s="1"/>
  <c r="GO4" i="2" a="1"/>
  <c r="GO4" i="2" s="1"/>
  <c r="CT2" i="7" l="1" a="1"/>
  <c r="CT2" i="7" s="1"/>
  <c r="GM3" i="3" s="1" a="1"/>
  <c r="GM3" i="3" s="1"/>
  <c r="CT3" i="7" a="1"/>
  <c r="CT3" i="7" s="1"/>
  <c r="GM4" i="4" s="1" a="1"/>
  <c r="GM4" i="4" s="1"/>
  <c r="CT4" i="7" a="1"/>
  <c r="CT4" i="7" s="1"/>
  <c r="GM5" i="3" s="1" a="1"/>
  <c r="GM5" i="3" s="1"/>
  <c r="CT5" i="7" a="1"/>
  <c r="CT5" i="7" s="1"/>
  <c r="GM6" i="1" s="1" a="1"/>
  <c r="GM6" i="1" s="1"/>
  <c r="CT6" i="7" a="1"/>
  <c r="CT6" i="7" s="1"/>
  <c r="GM7" i="1" s="1" a="1"/>
  <c r="GM7" i="1" s="1"/>
  <c r="CT7" i="7" a="1"/>
  <c r="CT7" i="7" s="1"/>
  <c r="GM8" i="4" s="1" a="1"/>
  <c r="GM8" i="4" s="1"/>
  <c r="CT8" i="7" a="1"/>
  <c r="CT8" i="7" s="1"/>
  <c r="GM9" i="3" s="1" a="1"/>
  <c r="GM9" i="3" s="1"/>
  <c r="CT9" i="7" a="1"/>
  <c r="CT9" i="7" s="1"/>
  <c r="CT10" i="7" a="1"/>
  <c r="CT10" i="7" s="1"/>
  <c r="GM11" i="1" s="1" a="1"/>
  <c r="GM11" i="1" s="1"/>
  <c r="CT11" i="7" a="1"/>
  <c r="CT11" i="7" s="1"/>
  <c r="GM12" i="4" s="1" a="1"/>
  <c r="GM12" i="4" s="1"/>
  <c r="CT12" i="7" a="1"/>
  <c r="CT12" i="7" s="1"/>
  <c r="GM13" i="3" s="1" a="1"/>
  <c r="GM13" i="3" s="1"/>
  <c r="CT13" i="7" a="1"/>
  <c r="CT13" i="7" s="1"/>
  <c r="GM14" i="1" s="1" a="1"/>
  <c r="GM14" i="1" s="1"/>
  <c r="CT14" i="7" a="1"/>
  <c r="CT14" i="7" s="1"/>
  <c r="GM15" i="1" s="1" a="1"/>
  <c r="GM15" i="1" s="1"/>
  <c r="CT15" i="7" a="1"/>
  <c r="CT15" i="7" s="1"/>
  <c r="GM16" i="4" s="1" a="1"/>
  <c r="GM16" i="4" s="1"/>
  <c r="CT16" i="7" a="1"/>
  <c r="CT16" i="7" s="1"/>
  <c r="GM17" i="3" s="1" a="1"/>
  <c r="GM17" i="3" s="1"/>
  <c r="CT17" i="7" a="1"/>
  <c r="CT17" i="7" s="1"/>
  <c r="GM18" i="1" s="1" a="1"/>
  <c r="GM18" i="1" s="1"/>
  <c r="CT18" i="7" a="1"/>
  <c r="CT18" i="7" s="1"/>
  <c r="GM19" i="1" s="1" a="1"/>
  <c r="GM19" i="1" s="1"/>
  <c r="CT19" i="7" a="1"/>
  <c r="CT19" i="7" s="1"/>
  <c r="GM20" i="4" s="1" a="1"/>
  <c r="GM20" i="4" s="1"/>
  <c r="GM4" i="3" l="1" a="1"/>
  <c r="GM4" i="3" s="1"/>
  <c r="GM7" i="2" a="1"/>
  <c r="GM7" i="2" s="1"/>
  <c r="GM19" i="4" a="1"/>
  <c r="GM19" i="4" s="1"/>
  <c r="GM19" i="2" a="1"/>
  <c r="GM19" i="2" s="1"/>
  <c r="GM3" i="1" a="1"/>
  <c r="GM3" i="1" s="1"/>
  <c r="GM15" i="4" a="1"/>
  <c r="GM15" i="4" s="1"/>
  <c r="GM15" i="2" a="1"/>
  <c r="GM15" i="2" s="1"/>
  <c r="GM17" i="1" a="1"/>
  <c r="GM17" i="1" s="1"/>
  <c r="GM11" i="4" a="1"/>
  <c r="GM11" i="4" s="1"/>
  <c r="GM8" i="3" a="1"/>
  <c r="GM8" i="3" s="1"/>
  <c r="GM11" i="2" a="1"/>
  <c r="GM11" i="2" s="1"/>
  <c r="GM13" i="1" a="1"/>
  <c r="GM13" i="1" s="1"/>
  <c r="GM7" i="4" a="1"/>
  <c r="GM7" i="4" s="1"/>
  <c r="GM10" i="1" a="1"/>
  <c r="GM10" i="1" s="1"/>
  <c r="GM10" i="3" a="1"/>
  <c r="GM10" i="3" s="1"/>
  <c r="GM10" i="4" a="1"/>
  <c r="GM10" i="4" s="1"/>
  <c r="GM10" i="2" a="1"/>
  <c r="GM10" i="2" s="1"/>
  <c r="GM20" i="3" a="1"/>
  <c r="GM20" i="3" s="1"/>
  <c r="GM5" i="1" a="1"/>
  <c r="GM5" i="1" s="1"/>
  <c r="GM19" i="3" a="1"/>
  <c r="GM19" i="3" s="1"/>
  <c r="GM15" i="3" a="1"/>
  <c r="GM15" i="3" s="1"/>
  <c r="GM11" i="3" a="1"/>
  <c r="GM11" i="3" s="1"/>
  <c r="GM7" i="3" a="1"/>
  <c r="GM7" i="3" s="1"/>
  <c r="GM3" i="2" a="1"/>
  <c r="GM3" i="2" s="1"/>
  <c r="GM18" i="2" a="1"/>
  <c r="GM18" i="2" s="1"/>
  <c r="GM14" i="2" a="1"/>
  <c r="GM14" i="2" s="1"/>
  <c r="GM6" i="2" a="1"/>
  <c r="GM6" i="2" s="1"/>
  <c r="GM20" i="1" a="1"/>
  <c r="GM20" i="1" s="1"/>
  <c r="GM16" i="1" a="1"/>
  <c r="GM16" i="1" s="1"/>
  <c r="GM12" i="1" a="1"/>
  <c r="GM12" i="1" s="1"/>
  <c r="GM8" i="1" a="1"/>
  <c r="GM8" i="1" s="1"/>
  <c r="GM4" i="1" a="1"/>
  <c r="GM4" i="1" s="1"/>
  <c r="GM18" i="4" a="1"/>
  <c r="GM18" i="4" s="1"/>
  <c r="GM14" i="4" a="1"/>
  <c r="GM14" i="4" s="1"/>
  <c r="GM6" i="4" a="1"/>
  <c r="GM6" i="4" s="1"/>
  <c r="GM16" i="3" a="1"/>
  <c r="GM16" i="3" s="1"/>
  <c r="GM9" i="1" a="1"/>
  <c r="GM9" i="1" s="1"/>
  <c r="GM18" i="3" a="1"/>
  <c r="GM18" i="3" s="1"/>
  <c r="GM14" i="3" a="1"/>
  <c r="GM14" i="3" s="1"/>
  <c r="GM6" i="3" a="1"/>
  <c r="GM6" i="3" s="1"/>
  <c r="GM20" i="2" a="1"/>
  <c r="GM20" i="2" s="1"/>
  <c r="GM17" i="2" a="1"/>
  <c r="GM17" i="2" s="1"/>
  <c r="GM13" i="2" a="1"/>
  <c r="GM13" i="2" s="1"/>
  <c r="GM9" i="2" a="1"/>
  <c r="GM9" i="2" s="1"/>
  <c r="GM5" i="2" a="1"/>
  <c r="GM5" i="2" s="1"/>
  <c r="GM3" i="4" a="1"/>
  <c r="GM3" i="4" s="1"/>
  <c r="GM17" i="4" a="1"/>
  <c r="GM17" i="4" s="1"/>
  <c r="GM13" i="4" a="1"/>
  <c r="GM13" i="4" s="1"/>
  <c r="GM9" i="4" a="1"/>
  <c r="GM9" i="4" s="1"/>
  <c r="GM5" i="4" a="1"/>
  <c r="GM5" i="4" s="1"/>
  <c r="GM12" i="3" a="1"/>
  <c r="GM12" i="3" s="1"/>
  <c r="GM16" i="2" a="1"/>
  <c r="GM16" i="2" s="1"/>
  <c r="GM12" i="2" a="1"/>
  <c r="GM12" i="2" s="1"/>
  <c r="GM8" i="2" a="1"/>
  <c r="GM8" i="2" s="1"/>
  <c r="GM4" i="2" a="1"/>
  <c r="GM4" i="2" s="1"/>
  <c r="CS2" i="7" a="1"/>
  <c r="CS2" i="7" s="1"/>
  <c r="GK3" i="4" s="1" a="1"/>
  <c r="GK3" i="4" s="1"/>
  <c r="CS3" i="7" a="1"/>
  <c r="CS3" i="7" s="1"/>
  <c r="CS4" i="7" a="1"/>
  <c r="CS4" i="7" s="1"/>
  <c r="GK5" i="1" s="1" a="1"/>
  <c r="GK5" i="1" s="1"/>
  <c r="CS5" i="7" a="1"/>
  <c r="CS5" i="7" s="1"/>
  <c r="CS6" i="7" a="1"/>
  <c r="CS6" i="7" s="1"/>
  <c r="GK7" i="1" s="1" a="1"/>
  <c r="GK7" i="1" s="1"/>
  <c r="CS7" i="7" a="1"/>
  <c r="CS7" i="7" s="1"/>
  <c r="GK8" i="1" s="1" a="1"/>
  <c r="GK8" i="1" s="1"/>
  <c r="CS8" i="7" a="1"/>
  <c r="CS8" i="7" s="1"/>
  <c r="GK9" i="2" s="1" a="1"/>
  <c r="GK9" i="2" s="1"/>
  <c r="CS9" i="7" a="1"/>
  <c r="CS9" i="7" s="1"/>
  <c r="CS10" i="7" a="1"/>
  <c r="CS10" i="7" s="1"/>
  <c r="GK11" i="4" s="1" a="1"/>
  <c r="GK11" i="4" s="1"/>
  <c r="CS11" i="7" a="1"/>
  <c r="CS11" i="7" s="1"/>
  <c r="CS12" i="7" a="1"/>
  <c r="CS12" i="7" s="1"/>
  <c r="GK13" i="4" s="1" a="1"/>
  <c r="GK13" i="4" s="1"/>
  <c r="CS13" i="7" a="1"/>
  <c r="CS13" i="7" s="1"/>
  <c r="CS14" i="7" a="1"/>
  <c r="CS14" i="7" s="1"/>
  <c r="GK15" i="4" s="1" a="1"/>
  <c r="GK15" i="4" s="1"/>
  <c r="CS15" i="7" a="1"/>
  <c r="CS15" i="7" s="1"/>
  <c r="GK16" i="3" s="1" a="1"/>
  <c r="GK16" i="3" s="1"/>
  <c r="CS16" i="7" a="1"/>
  <c r="CS16" i="7" s="1"/>
  <c r="GK17" i="3" s="1" a="1"/>
  <c r="GK17" i="3" s="1"/>
  <c r="CS17" i="7" a="1"/>
  <c r="CS17" i="7" s="1"/>
  <c r="GK18" i="2" s="1" a="1"/>
  <c r="GK18" i="2" s="1"/>
  <c r="CS18" i="7" a="1"/>
  <c r="CS18" i="7" s="1"/>
  <c r="GK19" i="4" s="1" a="1"/>
  <c r="GK19" i="4" s="1"/>
  <c r="CS19" i="7" a="1"/>
  <c r="CS19" i="7" s="1"/>
  <c r="GK20" i="4" s="1" a="1"/>
  <c r="GK20" i="4" s="1"/>
  <c r="GK10" i="3" l="1" a="1"/>
  <c r="GK10" i="3" s="1"/>
  <c r="GK10" i="4" a="1"/>
  <c r="GK10" i="4" s="1"/>
  <c r="GK18" i="3" a="1"/>
  <c r="GK18" i="3" s="1"/>
  <c r="GK13" i="3" a="1"/>
  <c r="GK13" i="3" s="1"/>
  <c r="GK18" i="4" a="1"/>
  <c r="GK18" i="4" s="1"/>
  <c r="GK18" i="1" a="1"/>
  <c r="GK18" i="1" s="1"/>
  <c r="GK7" i="3" a="1"/>
  <c r="GK7" i="3" s="1"/>
  <c r="GK7" i="4" a="1"/>
  <c r="GK7" i="4" s="1"/>
  <c r="GK6" i="1" a="1"/>
  <c r="GK6" i="1" s="1"/>
  <c r="GK6" i="2" a="1"/>
  <c r="GK6" i="2" s="1"/>
  <c r="GK6" i="4" a="1"/>
  <c r="GK6" i="4" s="1"/>
  <c r="GK6" i="3" a="1"/>
  <c r="GK6" i="3" s="1"/>
  <c r="GK14" i="3" a="1"/>
  <c r="GK14" i="3" s="1"/>
  <c r="GK14" i="1" a="1"/>
  <c r="GK14" i="1" s="1"/>
  <c r="GK14" i="2" a="1"/>
  <c r="GK14" i="2" s="1"/>
  <c r="GK14" i="4" a="1"/>
  <c r="GK14" i="4" s="1"/>
  <c r="GK4" i="4" a="1"/>
  <c r="GK4" i="4" s="1"/>
  <c r="GK4" i="1" a="1"/>
  <c r="GK4" i="1" s="1"/>
  <c r="GK4" i="2" a="1"/>
  <c r="GK4" i="2" s="1"/>
  <c r="GK4" i="3" a="1"/>
  <c r="GK4" i="3" s="1"/>
  <c r="GK12" i="4" a="1"/>
  <c r="GK12" i="4" s="1"/>
  <c r="GK12" i="1" a="1"/>
  <c r="GK12" i="1" s="1"/>
  <c r="GK12" i="2" a="1"/>
  <c r="GK12" i="2" s="1"/>
  <c r="GK12" i="3" a="1"/>
  <c r="GK12" i="3" s="1"/>
  <c r="GK11" i="2" a="1"/>
  <c r="GK11" i="2" s="1"/>
  <c r="GK8" i="2" a="1"/>
  <c r="GK8" i="2" s="1"/>
  <c r="GK11" i="1" a="1"/>
  <c r="GK11" i="1" s="1"/>
  <c r="GK3" i="3" a="1"/>
  <c r="GK3" i="3" s="1"/>
  <c r="GK15" i="3" a="1"/>
  <c r="GK15" i="3" s="1"/>
  <c r="GK9" i="3" a="1"/>
  <c r="GK9" i="3" s="1"/>
  <c r="GK3" i="2" a="1"/>
  <c r="GK3" i="2" s="1"/>
  <c r="GK17" i="2" a="1"/>
  <c r="GK17" i="2" s="1"/>
  <c r="GK13" i="2" a="1"/>
  <c r="GK13" i="2" s="1"/>
  <c r="GK10" i="2" a="1"/>
  <c r="GK10" i="2" s="1"/>
  <c r="GK7" i="2" a="1"/>
  <c r="GK7" i="2" s="1"/>
  <c r="GK3" i="1" a="1"/>
  <c r="GK3" i="1" s="1"/>
  <c r="GK17" i="1" a="1"/>
  <c r="GK17" i="1" s="1"/>
  <c r="GK13" i="1" a="1"/>
  <c r="GK13" i="1" s="1"/>
  <c r="GK10" i="1" a="1"/>
  <c r="GK10" i="1" s="1"/>
  <c r="GK17" i="4" a="1"/>
  <c r="GK17" i="4" s="1"/>
  <c r="GK9" i="4" a="1"/>
  <c r="GK9" i="4" s="1"/>
  <c r="GK20" i="3" a="1"/>
  <c r="GK20" i="3" s="1"/>
  <c r="GK11" i="3" a="1"/>
  <c r="GK11" i="3" s="1"/>
  <c r="GK8" i="3" a="1"/>
  <c r="GK8" i="3" s="1"/>
  <c r="GK20" i="2" a="1"/>
  <c r="GK20" i="2" s="1"/>
  <c r="GK16" i="2" a="1"/>
  <c r="GK16" i="2" s="1"/>
  <c r="GK20" i="1" a="1"/>
  <c r="GK20" i="1" s="1"/>
  <c r="GK16" i="1" a="1"/>
  <c r="GK16" i="1" s="1"/>
  <c r="GK9" i="1" a="1"/>
  <c r="GK9" i="1" s="1"/>
  <c r="GK16" i="4" a="1"/>
  <c r="GK16" i="4" s="1"/>
  <c r="GK8" i="4" a="1"/>
  <c r="GK8" i="4" s="1"/>
  <c r="GK5" i="4" a="1"/>
  <c r="GK5" i="4" s="1"/>
  <c r="GK19" i="3" a="1"/>
  <c r="GK19" i="3" s="1"/>
  <c r="GK5" i="3" a="1"/>
  <c r="GK5" i="3" s="1"/>
  <c r="GK19" i="2" a="1"/>
  <c r="GK19" i="2" s="1"/>
  <c r="GK15" i="2" a="1"/>
  <c r="GK15" i="2" s="1"/>
  <c r="GK5" i="2" a="1"/>
  <c r="GK5" i="2" s="1"/>
  <c r="GK19" i="1" a="1"/>
  <c r="GK19" i="1" s="1"/>
  <c r="GK15" i="1" a="1"/>
  <c r="GK15" i="1" s="1"/>
  <c r="CR3" i="7" l="1" a="1"/>
  <c r="CR3" i="7" s="1"/>
  <c r="GI4" i="2" s="1" a="1"/>
  <c r="GI4" i="2" s="1"/>
  <c r="CR4" i="7" a="1"/>
  <c r="CR4" i="7" s="1"/>
  <c r="GI5" i="4" s="1" a="1"/>
  <c r="GI5" i="4" s="1"/>
  <c r="CR5" i="7" a="1"/>
  <c r="CR5" i="7" s="1"/>
  <c r="GI6" i="2" s="1" a="1"/>
  <c r="GI6" i="2" s="1"/>
  <c r="CR6" i="7" a="1"/>
  <c r="CR6" i="7" s="1"/>
  <c r="CR7" i="7" a="1"/>
  <c r="CR7" i="7" s="1"/>
  <c r="GI8" i="4" s="1" a="1"/>
  <c r="GI8" i="4" s="1"/>
  <c r="CR8" i="7" a="1"/>
  <c r="CR8" i="7" s="1"/>
  <c r="CR9" i="7" a="1"/>
  <c r="CR9" i="7" s="1"/>
  <c r="GI10" i="4" s="1" a="1"/>
  <c r="GI10" i="4" s="1"/>
  <c r="CR10" i="7" a="1"/>
  <c r="CR10" i="7" s="1"/>
  <c r="CR11" i="7" a="1"/>
  <c r="CR11" i="7" s="1"/>
  <c r="GI12" i="2" s="1" a="1"/>
  <c r="GI12" i="2" s="1"/>
  <c r="CR12" i="7" a="1"/>
  <c r="CR12" i="7" s="1"/>
  <c r="GI13" i="4" s="1" a="1"/>
  <c r="GI13" i="4" s="1"/>
  <c r="CR13" i="7" a="1"/>
  <c r="CR13" i="7" s="1"/>
  <c r="GI14" i="2" s="1" a="1"/>
  <c r="GI14" i="2" s="1"/>
  <c r="CR14" i="7" a="1"/>
  <c r="CR14" i="7" s="1"/>
  <c r="CR15" i="7" a="1"/>
  <c r="CR15" i="7" s="1"/>
  <c r="GI16" i="4" s="1" a="1"/>
  <c r="GI16" i="4" s="1"/>
  <c r="CR16" i="7" a="1"/>
  <c r="CR16" i="7" s="1"/>
  <c r="CR17" i="7" a="1"/>
  <c r="CR17" i="7" s="1"/>
  <c r="GI18" i="4" s="1" a="1"/>
  <c r="GI18" i="4" s="1"/>
  <c r="CR18" i="7" a="1"/>
  <c r="CR18" i="7" s="1"/>
  <c r="CR19" i="7" a="1"/>
  <c r="CR19" i="7" s="1"/>
  <c r="GI20" i="2" s="1" a="1"/>
  <c r="GI20" i="2" s="1"/>
  <c r="CR2" i="7" a="1"/>
  <c r="CR2" i="7" s="1"/>
  <c r="GI3" i="4" s="1" a="1"/>
  <c r="GI3" i="4" s="1"/>
  <c r="GI11" i="3" l="1" a="1"/>
  <c r="GI11" i="3" s="1"/>
  <c r="GI11" i="4" a="1"/>
  <c r="GI11" i="4" s="1"/>
  <c r="GI11" i="1" a="1"/>
  <c r="GI11" i="1" s="1"/>
  <c r="GI11" i="2" a="1"/>
  <c r="GI11" i="2" s="1"/>
  <c r="GI7" i="3" a="1"/>
  <c r="GI7" i="3" s="1"/>
  <c r="GI7" i="2" a="1"/>
  <c r="GI7" i="2" s="1"/>
  <c r="GI7" i="4" a="1"/>
  <c r="GI7" i="4" s="1"/>
  <c r="GI7" i="1" a="1"/>
  <c r="GI7" i="1" s="1"/>
  <c r="GI9" i="2" a="1"/>
  <c r="GI9" i="2" s="1"/>
  <c r="GI9" i="4" a="1"/>
  <c r="GI9" i="4" s="1"/>
  <c r="GI9" i="1" a="1"/>
  <c r="GI9" i="1" s="1"/>
  <c r="GI9" i="3" a="1"/>
  <c r="GI9" i="3" s="1"/>
  <c r="GI17" i="2" a="1"/>
  <c r="GI17" i="2" s="1"/>
  <c r="GI17" i="4" a="1"/>
  <c r="GI17" i="4" s="1"/>
  <c r="GI17" i="1" a="1"/>
  <c r="GI17" i="1" s="1"/>
  <c r="GI17" i="3" a="1"/>
  <c r="GI17" i="3" s="1"/>
  <c r="GI19" i="4" a="1"/>
  <c r="GI19" i="4" s="1"/>
  <c r="GI19" i="1" a="1"/>
  <c r="GI19" i="1" s="1"/>
  <c r="GI19" i="3" a="1"/>
  <c r="GI19" i="3" s="1"/>
  <c r="GI19" i="2" a="1"/>
  <c r="GI19" i="2" s="1"/>
  <c r="GI15" i="2" a="1"/>
  <c r="GI15" i="2" s="1"/>
  <c r="GI15" i="3" a="1"/>
  <c r="GI15" i="3" s="1"/>
  <c r="GI15" i="4" a="1"/>
  <c r="GI15" i="4" s="1"/>
  <c r="GI15" i="1" a="1"/>
  <c r="GI15" i="1" s="1"/>
  <c r="GI20" i="3" a="1"/>
  <c r="GI20" i="3" s="1"/>
  <c r="GI13" i="3" a="1"/>
  <c r="GI13" i="3" s="1"/>
  <c r="GI10" i="3" a="1"/>
  <c r="GI10" i="3" s="1"/>
  <c r="GI6" i="3" a="1"/>
  <c r="GI6" i="3" s="1"/>
  <c r="GI20" i="1" a="1"/>
  <c r="GI20" i="1" s="1"/>
  <c r="GI12" i="1" a="1"/>
  <c r="GI12" i="1" s="1"/>
  <c r="GI4" i="1" a="1"/>
  <c r="GI4" i="1" s="1"/>
  <c r="GI16" i="2" a="1"/>
  <c r="GI16" i="2" s="1"/>
  <c r="GI8" i="2" a="1"/>
  <c r="GI8" i="2" s="1"/>
  <c r="GI20" i="4" a="1"/>
  <c r="GI20" i="4" s="1"/>
  <c r="GI12" i="4" a="1"/>
  <c r="GI12" i="4" s="1"/>
  <c r="GI4" i="4" a="1"/>
  <c r="GI4" i="4" s="1"/>
  <c r="GI16" i="3" a="1"/>
  <c r="GI16" i="3" s="1"/>
  <c r="GI12" i="3" a="1"/>
  <c r="GI12" i="3" s="1"/>
  <c r="GI5" i="3" a="1"/>
  <c r="GI5" i="3" s="1"/>
  <c r="GI14" i="1" a="1"/>
  <c r="GI14" i="1" s="1"/>
  <c r="GI6" i="1" a="1"/>
  <c r="GI6" i="1" s="1"/>
  <c r="GI3" i="2" a="1"/>
  <c r="GI3" i="2" s="1"/>
  <c r="GI18" i="2" a="1"/>
  <c r="GI18" i="2" s="1"/>
  <c r="GI13" i="2" a="1"/>
  <c r="GI13" i="2" s="1"/>
  <c r="GI10" i="2" a="1"/>
  <c r="GI10" i="2" s="1"/>
  <c r="GI5" i="2" a="1"/>
  <c r="GI5" i="2" s="1"/>
  <c r="GI14" i="4" a="1"/>
  <c r="GI14" i="4" s="1"/>
  <c r="GI6" i="4" a="1"/>
  <c r="GI6" i="4" s="1"/>
  <c r="GI8" i="3" a="1"/>
  <c r="GI8" i="3" s="1"/>
  <c r="GI4" i="3" a="1"/>
  <c r="GI4" i="3" s="1"/>
  <c r="GI16" i="1" a="1"/>
  <c r="GI16" i="1" s="1"/>
  <c r="GI8" i="1" a="1"/>
  <c r="GI8" i="1" s="1"/>
  <c r="GI3" i="3" a="1"/>
  <c r="GI3" i="3" s="1"/>
  <c r="GI18" i="3" a="1"/>
  <c r="GI18" i="3" s="1"/>
  <c r="GI14" i="3" a="1"/>
  <c r="GI14" i="3" s="1"/>
  <c r="GI3" i="1" a="1"/>
  <c r="GI3" i="1" s="1"/>
  <c r="GI18" i="1" a="1"/>
  <c r="GI18" i="1" s="1"/>
  <c r="GI13" i="1" a="1"/>
  <c r="GI13" i="1" s="1"/>
  <c r="GI10" i="1" a="1"/>
  <c r="GI10" i="1" s="1"/>
  <c r="GI5" i="1" a="1"/>
  <c r="GI5" i="1" s="1"/>
  <c r="CQ2" i="7" l="1" a="1"/>
  <c r="CQ2" i="7" s="1"/>
  <c r="GG3" i="2" s="1" a="1"/>
  <c r="GG3" i="2" s="1"/>
  <c r="CQ3" i="7" a="1"/>
  <c r="CQ3" i="7" s="1"/>
  <c r="GG4" i="4" s="1" a="1"/>
  <c r="GG4" i="4" s="1"/>
  <c r="CQ4" i="7" a="1"/>
  <c r="CQ4" i="7" s="1"/>
  <c r="GG5" i="2" s="1" a="1"/>
  <c r="GG5" i="2" s="1"/>
  <c r="CQ5" i="7" a="1"/>
  <c r="CQ5" i="7" s="1"/>
  <c r="GG6" i="1" s="1" a="1"/>
  <c r="GG6" i="1" s="1"/>
  <c r="CQ6" i="7" a="1"/>
  <c r="CQ6" i="7" s="1"/>
  <c r="CQ7" i="7" a="1"/>
  <c r="CQ7" i="7" s="1"/>
  <c r="GG8" i="4" s="1" a="1"/>
  <c r="GG8" i="4" s="1"/>
  <c r="CQ8" i="7" a="1"/>
  <c r="CQ8" i="7" s="1"/>
  <c r="CQ9" i="7" a="1"/>
  <c r="CQ9" i="7" s="1"/>
  <c r="GG10" i="1" s="1" a="1"/>
  <c r="GG10" i="1" s="1"/>
  <c r="CQ10" i="7" a="1"/>
  <c r="CQ10" i="7" s="1"/>
  <c r="GG11" i="1" s="1" a="1"/>
  <c r="GG11" i="1" s="1"/>
  <c r="CQ11" i="7" a="1"/>
  <c r="CQ11" i="7" s="1"/>
  <c r="GG12" i="4" s="1" a="1"/>
  <c r="GG12" i="4" s="1"/>
  <c r="CQ12" i="7" a="1"/>
  <c r="CQ12" i="7" s="1"/>
  <c r="GG13" i="4" s="1" a="1"/>
  <c r="GG13" i="4" s="1"/>
  <c r="CQ13" i="7" a="1"/>
  <c r="CQ13" i="7" s="1"/>
  <c r="GG14" i="1" s="1" a="1"/>
  <c r="GG14" i="1" s="1"/>
  <c r="CQ14" i="7" a="1"/>
  <c r="CQ14" i="7" s="1"/>
  <c r="GG15" i="1" s="1" a="1"/>
  <c r="GG15" i="1" s="1"/>
  <c r="CQ15" i="7" a="1"/>
  <c r="CQ15" i="7" s="1"/>
  <c r="GG16" i="2" s="1" a="1"/>
  <c r="GG16" i="2" s="1"/>
  <c r="CQ16" i="7" a="1"/>
  <c r="CQ16" i="7" s="1"/>
  <c r="GG17" i="2" s="1" a="1"/>
  <c r="GG17" i="2" s="1"/>
  <c r="CQ17" i="7" a="1"/>
  <c r="CQ17" i="7" s="1"/>
  <c r="GG18" i="1" s="1" a="1"/>
  <c r="GG18" i="1" s="1"/>
  <c r="CQ18" i="7" a="1"/>
  <c r="CQ18" i="7" s="1"/>
  <c r="GG19" i="4" s="1" a="1"/>
  <c r="GG19" i="4" s="1"/>
  <c r="CQ19" i="7" a="1"/>
  <c r="CQ19" i="7" s="1"/>
  <c r="GG20" i="2" s="1" a="1"/>
  <c r="GG20" i="2" s="1"/>
  <c r="GG4" i="2" l="1" a="1"/>
  <c r="GG4" i="2" s="1"/>
  <c r="GG10" i="3" a="1"/>
  <c r="GG10" i="3" s="1"/>
  <c r="GG5" i="1" a="1"/>
  <c r="GG5" i="1" s="1"/>
  <c r="GG18" i="4" a="1"/>
  <c r="GG18" i="4" s="1"/>
  <c r="GG17" i="1" a="1"/>
  <c r="GG17" i="1" s="1"/>
  <c r="GG4" i="1" a="1"/>
  <c r="GG4" i="1" s="1"/>
  <c r="GG17" i="4" a="1"/>
  <c r="GG17" i="4" s="1"/>
  <c r="GG12" i="1" a="1"/>
  <c r="GG12" i="1" s="1"/>
  <c r="GG13" i="1" a="1"/>
  <c r="GG13" i="1" s="1"/>
  <c r="GG8" i="2" a="1"/>
  <c r="GG8" i="2" s="1"/>
  <c r="GG10" i="4" a="1"/>
  <c r="GG10" i="4" s="1"/>
  <c r="GG9" i="2" a="1"/>
  <c r="GG9" i="2" s="1"/>
  <c r="GG9" i="4" a="1"/>
  <c r="GG9" i="4" s="1"/>
  <c r="GG9" i="3" a="1"/>
  <c r="GG9" i="3" s="1"/>
  <c r="GG9" i="1" a="1"/>
  <c r="GG9" i="1" s="1"/>
  <c r="GG7" i="1" a="1"/>
  <c r="GG7" i="1" s="1"/>
  <c r="GG7" i="2" a="1"/>
  <c r="GG7" i="2" s="1"/>
  <c r="GG7" i="4" a="1"/>
  <c r="GG7" i="4" s="1"/>
  <c r="GG7" i="3" a="1"/>
  <c r="GG7" i="3" s="1"/>
  <c r="GG19" i="3" a="1"/>
  <c r="GG19" i="3" s="1"/>
  <c r="GG15" i="3" a="1"/>
  <c r="GG15" i="3" s="1"/>
  <c r="GG11" i="3" a="1"/>
  <c r="GG11" i="3" s="1"/>
  <c r="GG3" i="1" a="1"/>
  <c r="GG3" i="1" s="1"/>
  <c r="GG19" i="2" a="1"/>
  <c r="GG19" i="2" s="1"/>
  <c r="GG15" i="2" a="1"/>
  <c r="GG15" i="2" s="1"/>
  <c r="GG15" i="4" a="1"/>
  <c r="GG15" i="4" s="1"/>
  <c r="GG11" i="4" a="1"/>
  <c r="GG11" i="4" s="1"/>
  <c r="GG18" i="3" a="1"/>
  <c r="GG18" i="3" s="1"/>
  <c r="GG14" i="3" a="1"/>
  <c r="GG14" i="3" s="1"/>
  <c r="GG6" i="3" a="1"/>
  <c r="GG6" i="3" s="1"/>
  <c r="GG20" i="1" a="1"/>
  <c r="GG20" i="1" s="1"/>
  <c r="GG16" i="1" a="1"/>
  <c r="GG16" i="1" s="1"/>
  <c r="GG8" i="1" a="1"/>
  <c r="GG8" i="1" s="1"/>
  <c r="GG18" i="2" a="1"/>
  <c r="GG18" i="2" s="1"/>
  <c r="GG14" i="2" a="1"/>
  <c r="GG14" i="2" s="1"/>
  <c r="GG11" i="2" a="1"/>
  <c r="GG11" i="2" s="1"/>
  <c r="GG3" i="4" a="1"/>
  <c r="GG3" i="4" s="1"/>
  <c r="GG14" i="4" a="1"/>
  <c r="GG14" i="4" s="1"/>
  <c r="GG6" i="4" a="1"/>
  <c r="GG6" i="4" s="1"/>
  <c r="GG3" i="3" a="1"/>
  <c r="GG3" i="3" s="1"/>
  <c r="GG17" i="3" a="1"/>
  <c r="GG17" i="3" s="1"/>
  <c r="GG13" i="3" a="1"/>
  <c r="GG13" i="3" s="1"/>
  <c r="GG5" i="3" a="1"/>
  <c r="GG5" i="3" s="1"/>
  <c r="GG19" i="1" a="1"/>
  <c r="GG19" i="1" s="1"/>
  <c r="GG13" i="2" a="1"/>
  <c r="GG13" i="2" s="1"/>
  <c r="GG10" i="2" a="1"/>
  <c r="GG10" i="2" s="1"/>
  <c r="GG6" i="2" a="1"/>
  <c r="GG6" i="2" s="1"/>
  <c r="GG20" i="4" a="1"/>
  <c r="GG20" i="4" s="1"/>
  <c r="GG16" i="4" a="1"/>
  <c r="GG16" i="4" s="1"/>
  <c r="GG5" i="4" a="1"/>
  <c r="GG5" i="4" s="1"/>
  <c r="GG20" i="3" a="1"/>
  <c r="GG20" i="3" s="1"/>
  <c r="GG16" i="3" a="1"/>
  <c r="GG16" i="3" s="1"/>
  <c r="GG12" i="3" a="1"/>
  <c r="GG12" i="3" s="1"/>
  <c r="GG8" i="3" a="1"/>
  <c r="GG8" i="3" s="1"/>
  <c r="GG4" i="3" a="1"/>
  <c r="GG4" i="3" s="1"/>
  <c r="GG12" i="2" a="1"/>
  <c r="GG12" i="2" s="1"/>
  <c r="CP3" i="7" a="1"/>
  <c r="CP3" i="7" s="1"/>
  <c r="GE4" i="4" s="1" a="1"/>
  <c r="GE4" i="4" s="1"/>
  <c r="CP4" i="7" a="1"/>
  <c r="CP4" i="7" s="1"/>
  <c r="GE5" i="2" s="1" a="1"/>
  <c r="GE5" i="2" s="1"/>
  <c r="CP5" i="7" a="1"/>
  <c r="CP5" i="7" s="1"/>
  <c r="GE6" i="2" s="1" a="1"/>
  <c r="GE6" i="2" s="1"/>
  <c r="CP6" i="7" a="1"/>
  <c r="CP6" i="7" s="1"/>
  <c r="GE7" i="2" s="1" a="1"/>
  <c r="GE7" i="2" s="1"/>
  <c r="CP7" i="7" a="1"/>
  <c r="CP7" i="7" s="1"/>
  <c r="GE8" i="4" s="1" a="1"/>
  <c r="GE8" i="4" s="1"/>
  <c r="CP8" i="7" a="1"/>
  <c r="CP8" i="7" s="1"/>
  <c r="GE9" i="2" s="1" a="1"/>
  <c r="GE9" i="2" s="1"/>
  <c r="CP9" i="7" a="1"/>
  <c r="CP9" i="7" s="1"/>
  <c r="GE10" i="4" s="1" a="1"/>
  <c r="GE10" i="4" s="1"/>
  <c r="CP10" i="7" a="1"/>
  <c r="CP10" i="7" s="1"/>
  <c r="CP11" i="7" a="1"/>
  <c r="CP11" i="7" s="1"/>
  <c r="GE12" i="4" s="1" a="1"/>
  <c r="GE12" i="4" s="1"/>
  <c r="CP12" i="7" a="1"/>
  <c r="CP12" i="7" s="1"/>
  <c r="GE13" i="1" s="1" a="1"/>
  <c r="GE13" i="1" s="1"/>
  <c r="CP13" i="7" a="1"/>
  <c r="CP13" i="7" s="1"/>
  <c r="GE14" i="4" s="1" a="1"/>
  <c r="GE14" i="4" s="1"/>
  <c r="CP14" i="7" a="1"/>
  <c r="CP14" i="7" s="1"/>
  <c r="GE15" i="3" s="1" a="1"/>
  <c r="GE15" i="3" s="1"/>
  <c r="CP15" i="7" a="1"/>
  <c r="CP15" i="7" s="1"/>
  <c r="GE16" i="4" s="1" a="1"/>
  <c r="GE16" i="4" s="1"/>
  <c r="CP16" i="7" a="1"/>
  <c r="CP16" i="7" s="1"/>
  <c r="GE17" i="4" s="1" a="1"/>
  <c r="GE17" i="4" s="1"/>
  <c r="CP17" i="7" a="1"/>
  <c r="CP17" i="7" s="1"/>
  <c r="GE18" i="2" s="1" a="1"/>
  <c r="GE18" i="2" s="1"/>
  <c r="CP18" i="7" a="1"/>
  <c r="CP18" i="7" s="1"/>
  <c r="CP19" i="7" a="1"/>
  <c r="CP19" i="7" s="1"/>
  <c r="GE20" i="4" s="1" a="1"/>
  <c r="GE20" i="4" s="1"/>
  <c r="CP2" i="7" a="1"/>
  <c r="CP2" i="7" s="1"/>
  <c r="GE3" i="4" s="1" a="1"/>
  <c r="GE3" i="4" s="1"/>
  <c r="GE3" i="3" l="1" a="1"/>
  <c r="GE3" i="3" s="1"/>
  <c r="GE3" i="1" a="1"/>
  <c r="GE3" i="1" s="1"/>
  <c r="GE14" i="1" a="1"/>
  <c r="GE14" i="1" s="1"/>
  <c r="GE14" i="2" a="1"/>
  <c r="GE14" i="2" s="1"/>
  <c r="GE19" i="2" a="1"/>
  <c r="GE19" i="2" s="1"/>
  <c r="GE19" i="4" a="1"/>
  <c r="GE19" i="4" s="1"/>
  <c r="GE19" i="1" a="1"/>
  <c r="GE19" i="1" s="1"/>
  <c r="GE18" i="4" a="1"/>
  <c r="GE18" i="4" s="1"/>
  <c r="GE18" i="3" a="1"/>
  <c r="GE18" i="3" s="1"/>
  <c r="GE3" i="2" a="1"/>
  <c r="GE3" i="2" s="1"/>
  <c r="GE8" i="2" a="1"/>
  <c r="GE8" i="2" s="1"/>
  <c r="GE15" i="4" a="1"/>
  <c r="GE15" i="4" s="1"/>
  <c r="GE14" i="3" a="1"/>
  <c r="GE14" i="3" s="1"/>
  <c r="GE18" i="1" a="1"/>
  <c r="GE18" i="1" s="1"/>
  <c r="GE8" i="3" a="1"/>
  <c r="GE8" i="3" s="1"/>
  <c r="GE15" i="1" a="1"/>
  <c r="GE15" i="1" s="1"/>
  <c r="GE15" i="2" a="1"/>
  <c r="GE15" i="2" s="1"/>
  <c r="GE7" i="4" a="1"/>
  <c r="GE7" i="4" s="1"/>
  <c r="GE11" i="4" a="1"/>
  <c r="GE11" i="4" s="1"/>
  <c r="GE11" i="2" a="1"/>
  <c r="GE11" i="2" s="1"/>
  <c r="GE11" i="1" a="1"/>
  <c r="GE11" i="1" s="1"/>
  <c r="GE11" i="3" a="1"/>
  <c r="GE11" i="3" s="1"/>
  <c r="GE4" i="3" a="1"/>
  <c r="GE4" i="3" s="1"/>
  <c r="GE7" i="1" a="1"/>
  <c r="GE7" i="1" s="1"/>
  <c r="GE17" i="3" a="1"/>
  <c r="GE17" i="3" s="1"/>
  <c r="GE13" i="3" a="1"/>
  <c r="GE13" i="3" s="1"/>
  <c r="GE7" i="3" a="1"/>
  <c r="GE7" i="3" s="1"/>
  <c r="GE20" i="2" a="1"/>
  <c r="GE20" i="2" s="1"/>
  <c r="GE10" i="2" a="1"/>
  <c r="GE10" i="2" s="1"/>
  <c r="GE4" i="2" a="1"/>
  <c r="GE4" i="2" s="1"/>
  <c r="GE6" i="4" a="1"/>
  <c r="GE6" i="4" s="1"/>
  <c r="GE16" i="3" a="1"/>
  <c r="GE16" i="3" s="1"/>
  <c r="GE6" i="3" a="1"/>
  <c r="GE6" i="3" s="1"/>
  <c r="GE17" i="1" a="1"/>
  <c r="GE17" i="1" s="1"/>
  <c r="GE5" i="1" a="1"/>
  <c r="GE5" i="1" s="1"/>
  <c r="GE13" i="2" a="1"/>
  <c r="GE13" i="2" s="1"/>
  <c r="GE13" i="4" a="1"/>
  <c r="GE13" i="4" s="1"/>
  <c r="GE9" i="4" a="1"/>
  <c r="GE9" i="4" s="1"/>
  <c r="GE10" i="3" a="1"/>
  <c r="GE10" i="3" s="1"/>
  <c r="GE10" i="1" a="1"/>
  <c r="GE10" i="1" s="1"/>
  <c r="GE6" i="1" a="1"/>
  <c r="GE6" i="1" s="1"/>
  <c r="GE20" i="3" a="1"/>
  <c r="GE20" i="3" s="1"/>
  <c r="GE12" i="3" a="1"/>
  <c r="GE12" i="3" s="1"/>
  <c r="GE20" i="1" a="1"/>
  <c r="GE20" i="1" s="1"/>
  <c r="GE9" i="1" a="1"/>
  <c r="GE9" i="1" s="1"/>
  <c r="GE17" i="2" a="1"/>
  <c r="GE17" i="2" s="1"/>
  <c r="GE5" i="4" a="1"/>
  <c r="GE5" i="4" s="1"/>
  <c r="GE19" i="3" a="1"/>
  <c r="GE19" i="3" s="1"/>
  <c r="GE9" i="3" a="1"/>
  <c r="GE9" i="3" s="1"/>
  <c r="GE5" i="3" a="1"/>
  <c r="GE5" i="3" s="1"/>
  <c r="GE16" i="1" a="1"/>
  <c r="GE16" i="1" s="1"/>
  <c r="GE12" i="1" a="1"/>
  <c r="GE12" i="1" s="1"/>
  <c r="GE8" i="1" a="1"/>
  <c r="GE8" i="1" s="1"/>
  <c r="GE4" i="1" a="1"/>
  <c r="GE4" i="1" s="1"/>
  <c r="GE16" i="2" a="1"/>
  <c r="GE16" i="2" s="1"/>
  <c r="GE12" i="2" a="1"/>
  <c r="GE12" i="2" s="1"/>
  <c r="CO2" i="7" a="1"/>
  <c r="CO2" i="7" s="1"/>
  <c r="GC3" i="2" s="1" a="1"/>
  <c r="GC3" i="2" s="1"/>
  <c r="CO3" i="7" a="1"/>
  <c r="CO3" i="7" s="1"/>
  <c r="GC4" i="4" s="1" a="1"/>
  <c r="GC4" i="4" s="1"/>
  <c r="CO4" i="7" a="1"/>
  <c r="CO4" i="7" s="1"/>
  <c r="GC5" i="3" s="1" a="1"/>
  <c r="GC5" i="3" s="1"/>
  <c r="CO5" i="7" a="1"/>
  <c r="CO5" i="7" s="1"/>
  <c r="CO6" i="7" a="1"/>
  <c r="CO6" i="7" s="1"/>
  <c r="GC7" i="1" s="1" a="1"/>
  <c r="GC7" i="1" s="1"/>
  <c r="CO7" i="7" a="1"/>
  <c r="CO7" i="7" s="1"/>
  <c r="GC8" i="4" s="1" a="1"/>
  <c r="GC8" i="4" s="1"/>
  <c r="CO8" i="7" a="1"/>
  <c r="CO8" i="7" s="1"/>
  <c r="GC9" i="3" s="1" a="1"/>
  <c r="GC9" i="3" s="1"/>
  <c r="CO9" i="7" a="1"/>
  <c r="CO9" i="7" s="1"/>
  <c r="CO10" i="7" a="1"/>
  <c r="CO10" i="7" s="1"/>
  <c r="GC11" i="1" s="1" a="1"/>
  <c r="GC11" i="1" s="1"/>
  <c r="CO11" i="7" a="1"/>
  <c r="CO11" i="7" s="1"/>
  <c r="GC12" i="4" s="1" a="1"/>
  <c r="GC12" i="4" s="1"/>
  <c r="CO12" i="7" a="1"/>
  <c r="CO12" i="7" s="1"/>
  <c r="GC13" i="2" s="1" a="1"/>
  <c r="GC13" i="2" s="1"/>
  <c r="CO13" i="7" a="1"/>
  <c r="CO13" i="7" s="1"/>
  <c r="GC14" i="4" s="1" a="1"/>
  <c r="GC14" i="4" s="1"/>
  <c r="CO14" i="7" a="1"/>
  <c r="CO14" i="7" s="1"/>
  <c r="GC15" i="1" s="1" a="1"/>
  <c r="GC15" i="1" s="1"/>
  <c r="CO15" i="7" a="1"/>
  <c r="CO15" i="7" s="1"/>
  <c r="GC16" i="4" s="1" a="1"/>
  <c r="GC16" i="4" s="1"/>
  <c r="CO16" i="7" a="1"/>
  <c r="CO16" i="7" s="1"/>
  <c r="GC17" i="2" s="1" a="1"/>
  <c r="GC17" i="2" s="1"/>
  <c r="CO17" i="7" a="1"/>
  <c r="CO17" i="7" s="1"/>
  <c r="CO18" i="7" a="1"/>
  <c r="CO18" i="7" s="1"/>
  <c r="GC19" i="1" s="1" a="1"/>
  <c r="GC19" i="1" s="1"/>
  <c r="CO19" i="7" a="1"/>
  <c r="CO19" i="7" s="1"/>
  <c r="GC20" i="4" s="1" a="1"/>
  <c r="GC20" i="4" s="1"/>
  <c r="GC11" i="3" l="1" a="1"/>
  <c r="GC11" i="3" s="1"/>
  <c r="GC13" i="1" a="1"/>
  <c r="GC13" i="1" s="1"/>
  <c r="GC19" i="2" a="1"/>
  <c r="GC19" i="2" s="1"/>
  <c r="GC6" i="2" a="1"/>
  <c r="GC6" i="2" s="1"/>
  <c r="GC6" i="1" a="1"/>
  <c r="GC6" i="1" s="1"/>
  <c r="GC20" i="3" a="1"/>
  <c r="GC20" i="3" s="1"/>
  <c r="GC8" i="3" a="1"/>
  <c r="GC8" i="3" s="1"/>
  <c r="GC16" i="2" a="1"/>
  <c r="GC16" i="2" s="1"/>
  <c r="GC5" i="2" a="1"/>
  <c r="GC5" i="2" s="1"/>
  <c r="GC19" i="3" a="1"/>
  <c r="GC19" i="3" s="1"/>
  <c r="GC3" i="1" a="1"/>
  <c r="GC3" i="1" s="1"/>
  <c r="GC5" i="1" a="1"/>
  <c r="GC5" i="1" s="1"/>
  <c r="GC11" i="2" a="1"/>
  <c r="GC11" i="2" s="1"/>
  <c r="GC19" i="4" a="1"/>
  <c r="GC19" i="4" s="1"/>
  <c r="GC8" i="2" a="1"/>
  <c r="GC8" i="2" s="1"/>
  <c r="GC16" i="3" a="1"/>
  <c r="GC16" i="3" s="1"/>
  <c r="GC14" i="1" a="1"/>
  <c r="GC14" i="1" s="1"/>
  <c r="GC20" i="2" a="1"/>
  <c r="GC20" i="2" s="1"/>
  <c r="GC9" i="2" a="1"/>
  <c r="GC9" i="2" s="1"/>
  <c r="GC11" i="4" a="1"/>
  <c r="GC11" i="4" s="1"/>
  <c r="GC10" i="1" a="1"/>
  <c r="GC10" i="1" s="1"/>
  <c r="GC10" i="2" a="1"/>
  <c r="GC10" i="2" s="1"/>
  <c r="GC10" i="3" a="1"/>
  <c r="GC10" i="3" s="1"/>
  <c r="GC10" i="4" a="1"/>
  <c r="GC10" i="4" s="1"/>
  <c r="GC18" i="4" a="1"/>
  <c r="GC18" i="4" s="1"/>
  <c r="GC18" i="1" a="1"/>
  <c r="GC18" i="1" s="1"/>
  <c r="GC18" i="2" a="1"/>
  <c r="GC18" i="2" s="1"/>
  <c r="GC18" i="3" a="1"/>
  <c r="GC18" i="3" s="1"/>
  <c r="GC15" i="4" a="1"/>
  <c r="GC15" i="4" s="1"/>
  <c r="GC7" i="4" a="1"/>
  <c r="GC7" i="4" s="1"/>
  <c r="GC15" i="3" a="1"/>
  <c r="GC15" i="3" s="1"/>
  <c r="GC7" i="3" a="1"/>
  <c r="GC7" i="3" s="1"/>
  <c r="GC17" i="1" a="1"/>
  <c r="GC17" i="1" s="1"/>
  <c r="GC9" i="1" a="1"/>
  <c r="GC9" i="1" s="1"/>
  <c r="GC4" i="2" a="1"/>
  <c r="GC4" i="2" s="1"/>
  <c r="GC14" i="3" a="1"/>
  <c r="GC14" i="3" s="1"/>
  <c r="GC6" i="3" a="1"/>
  <c r="GC6" i="3" s="1"/>
  <c r="GC20" i="1" a="1"/>
  <c r="GC20" i="1" s="1"/>
  <c r="GC16" i="1" a="1"/>
  <c r="GC16" i="1" s="1"/>
  <c r="GC12" i="1" a="1"/>
  <c r="GC12" i="1" s="1"/>
  <c r="GC8" i="1" a="1"/>
  <c r="GC8" i="1" s="1"/>
  <c r="GC4" i="1" a="1"/>
  <c r="GC4" i="1" s="1"/>
  <c r="GC14" i="2" a="1"/>
  <c r="GC14" i="2" s="1"/>
  <c r="GC7" i="2" a="1"/>
  <c r="GC7" i="2" s="1"/>
  <c r="GC3" i="4" a="1"/>
  <c r="GC3" i="4" s="1"/>
  <c r="GC17" i="4" a="1"/>
  <c r="GC17" i="4" s="1"/>
  <c r="GC13" i="4" a="1"/>
  <c r="GC13" i="4" s="1"/>
  <c r="GC9" i="4" a="1"/>
  <c r="GC9" i="4" s="1"/>
  <c r="GC5" i="4" a="1"/>
  <c r="GC5" i="4" s="1"/>
  <c r="GC12" i="3" a="1"/>
  <c r="GC12" i="3" s="1"/>
  <c r="GC4" i="3" a="1"/>
  <c r="GC4" i="3" s="1"/>
  <c r="GC12" i="2" a="1"/>
  <c r="GC12" i="2" s="1"/>
  <c r="GC15" i="2" a="1"/>
  <c r="GC15" i="2" s="1"/>
  <c r="GC6" i="4" a="1"/>
  <c r="GC6" i="4" s="1"/>
  <c r="GC3" i="3" a="1"/>
  <c r="GC3" i="3" s="1"/>
  <c r="GC17" i="3" a="1"/>
  <c r="GC17" i="3" s="1"/>
  <c r="GC13" i="3" a="1"/>
  <c r="GC13" i="3" s="1"/>
  <c r="CN2" i="7" a="1"/>
  <c r="CN2" i="7" s="1"/>
  <c r="GA3" i="2" s="1" a="1"/>
  <c r="GA3" i="2" s="1"/>
  <c r="CN3" i="7" a="1"/>
  <c r="CN3" i="7" s="1"/>
  <c r="GA4" i="4" s="1" a="1"/>
  <c r="GA4" i="4" s="1"/>
  <c r="CN4" i="7" a="1"/>
  <c r="CN4" i="7" s="1"/>
  <c r="GA5" i="4" s="1" a="1"/>
  <c r="GA5" i="4" s="1"/>
  <c r="CN5" i="7" a="1"/>
  <c r="CN5" i="7" s="1"/>
  <c r="GA6" i="1" s="1" a="1"/>
  <c r="GA6" i="1" s="1"/>
  <c r="CN6" i="7" a="1"/>
  <c r="CN6" i="7" s="1"/>
  <c r="GA7" i="1" s="1" a="1"/>
  <c r="GA7" i="1" s="1"/>
  <c r="CN7" i="7" a="1"/>
  <c r="CN7" i="7" s="1"/>
  <c r="GA8" i="4" s="1" a="1"/>
  <c r="GA8" i="4" s="1"/>
  <c r="CN8" i="7" a="1"/>
  <c r="CN8" i="7" s="1"/>
  <c r="GA9" i="4" s="1" a="1"/>
  <c r="GA9" i="4" s="1"/>
  <c r="CN9" i="7" a="1"/>
  <c r="CN9" i="7" s="1"/>
  <c r="CN10" i="7" a="1"/>
  <c r="CN10" i="7" s="1"/>
  <c r="GA11" i="4" s="1" a="1"/>
  <c r="GA11" i="4" s="1"/>
  <c r="CN11" i="7" a="1"/>
  <c r="CN11" i="7" s="1"/>
  <c r="GA12" i="2" s="1" a="1"/>
  <c r="GA12" i="2" s="1"/>
  <c r="CN12" i="7" a="1"/>
  <c r="CN12" i="7" s="1"/>
  <c r="GA13" i="1" s="1" a="1"/>
  <c r="GA13" i="1" s="1"/>
  <c r="CN13" i="7" a="1"/>
  <c r="CN13" i="7" s="1"/>
  <c r="GA14" i="3" s="1" a="1"/>
  <c r="GA14" i="3" s="1"/>
  <c r="CN14" i="7" a="1"/>
  <c r="CN14" i="7" s="1"/>
  <c r="GA15" i="4" s="1" a="1"/>
  <c r="GA15" i="4" s="1"/>
  <c r="CN15" i="7" a="1"/>
  <c r="CN15" i="7" s="1"/>
  <c r="GA16" i="2" s="1" a="1"/>
  <c r="GA16" i="2" s="1"/>
  <c r="CN16" i="7" a="1"/>
  <c r="CN16" i="7" s="1"/>
  <c r="GA17" i="1" s="1" a="1"/>
  <c r="GA17" i="1" s="1"/>
  <c r="CN17" i="7" a="1"/>
  <c r="CN17" i="7" s="1"/>
  <c r="CN18" i="7" a="1"/>
  <c r="CN18" i="7" s="1"/>
  <c r="GA19" i="4" s="1" a="1"/>
  <c r="GA19" i="4" s="1"/>
  <c r="CN19" i="7" a="1"/>
  <c r="CN19" i="7" s="1"/>
  <c r="GA20" i="2" s="1" a="1"/>
  <c r="GA20" i="2" s="1"/>
  <c r="GA9" i="1" l="1" a="1"/>
  <c r="GA9" i="1" s="1"/>
  <c r="GA3" i="3" a="1"/>
  <c r="GA3" i="3" s="1"/>
  <c r="GA5" i="1" a="1"/>
  <c r="GA5" i="1" s="1"/>
  <c r="GA5" i="3" a="1"/>
  <c r="GA5" i="3" s="1"/>
  <c r="GA14" i="2" a="1"/>
  <c r="GA14" i="2" s="1"/>
  <c r="GA15" i="1" a="1"/>
  <c r="GA15" i="1" s="1"/>
  <c r="GA14" i="4" a="1"/>
  <c r="GA14" i="4" s="1"/>
  <c r="GA8" i="3" a="1"/>
  <c r="GA8" i="3" s="1"/>
  <c r="GA4" i="3" a="1"/>
  <c r="GA4" i="3" s="1"/>
  <c r="GA19" i="2" a="1"/>
  <c r="GA19" i="2" s="1"/>
  <c r="GA7" i="2" a="1"/>
  <c r="GA7" i="2" s="1"/>
  <c r="GA9" i="3" a="1"/>
  <c r="GA9" i="3" s="1"/>
  <c r="GA16" i="1" a="1"/>
  <c r="GA16" i="1" s="1"/>
  <c r="GA8" i="1" a="1"/>
  <c r="GA8" i="1" s="1"/>
  <c r="GA15" i="2" a="1"/>
  <c r="GA15" i="2" s="1"/>
  <c r="GA3" i="4" a="1"/>
  <c r="GA3" i="4" s="1"/>
  <c r="GA12" i="1" a="1"/>
  <c r="GA12" i="1" s="1"/>
  <c r="GA4" i="1" a="1"/>
  <c r="GA4" i="1" s="1"/>
  <c r="GA11" i="2" a="1"/>
  <c r="GA11" i="2" s="1"/>
  <c r="GA7" i="4" a="1"/>
  <c r="GA7" i="4" s="1"/>
  <c r="GA18" i="3" a="1"/>
  <c r="GA18" i="3" s="1"/>
  <c r="GA18" i="4" a="1"/>
  <c r="GA18" i="4" s="1"/>
  <c r="GA18" i="1" a="1"/>
  <c r="GA18" i="1" s="1"/>
  <c r="GA18" i="2" a="1"/>
  <c r="GA18" i="2" s="1"/>
  <c r="GA10" i="1" a="1"/>
  <c r="GA10" i="1" s="1"/>
  <c r="GA10" i="3" a="1"/>
  <c r="GA10" i="3" s="1"/>
  <c r="GA10" i="2" a="1"/>
  <c r="GA10" i="2" s="1"/>
  <c r="GA10" i="4" a="1"/>
  <c r="GA10" i="4" s="1"/>
  <c r="GA13" i="3" a="1"/>
  <c r="GA13" i="3" s="1"/>
  <c r="GA16" i="3" a="1"/>
  <c r="GA16" i="3" s="1"/>
  <c r="GA19" i="1" a="1"/>
  <c r="GA19" i="1" s="1"/>
  <c r="GA20" i="4" a="1"/>
  <c r="GA20" i="4" s="1"/>
  <c r="GA13" i="4" a="1"/>
  <c r="GA13" i="4" s="1"/>
  <c r="GA6" i="4" a="1"/>
  <c r="GA6" i="4" s="1"/>
  <c r="GA19" i="3" a="1"/>
  <c r="GA19" i="3" s="1"/>
  <c r="GA15" i="3" a="1"/>
  <c r="GA15" i="3" s="1"/>
  <c r="GA11" i="3" a="1"/>
  <c r="GA11" i="3" s="1"/>
  <c r="GA7" i="3" a="1"/>
  <c r="GA7" i="3" s="1"/>
  <c r="GA3" i="1" a="1"/>
  <c r="GA3" i="1" s="1"/>
  <c r="GA14" i="1" a="1"/>
  <c r="GA14" i="1" s="1"/>
  <c r="GA11" i="1" a="1"/>
  <c r="GA11" i="1" s="1"/>
  <c r="GA17" i="2" a="1"/>
  <c r="GA17" i="2" s="1"/>
  <c r="GA13" i="2" a="1"/>
  <c r="GA13" i="2" s="1"/>
  <c r="GA9" i="2" a="1"/>
  <c r="GA9" i="2" s="1"/>
  <c r="GA5" i="2" a="1"/>
  <c r="GA5" i="2" s="1"/>
  <c r="GA16" i="4" a="1"/>
  <c r="GA16" i="4" s="1"/>
  <c r="GA12" i="4" a="1"/>
  <c r="GA12" i="4" s="1"/>
  <c r="GA17" i="3" a="1"/>
  <c r="GA17" i="3" s="1"/>
  <c r="GA20" i="3" a="1"/>
  <c r="GA20" i="3" s="1"/>
  <c r="GA12" i="3" a="1"/>
  <c r="GA12" i="3" s="1"/>
  <c r="GA6" i="2" a="1"/>
  <c r="GA6" i="2" s="1"/>
  <c r="GA17" i="4" a="1"/>
  <c r="GA17" i="4" s="1"/>
  <c r="GA6" i="3" a="1"/>
  <c r="GA6" i="3" s="1"/>
  <c r="GA20" i="1" a="1"/>
  <c r="GA20" i="1" s="1"/>
  <c r="GA8" i="2" a="1"/>
  <c r="GA8" i="2" s="1"/>
  <c r="GA4" i="2" a="1"/>
  <c r="GA4" i="2" s="1"/>
  <c r="CM2" i="7" a="1"/>
  <c r="CM2" i="7" s="1"/>
  <c r="FY3" i="2" s="1" a="1"/>
  <c r="FY3" i="2" s="1"/>
  <c r="CM3" i="7" a="1"/>
  <c r="CM3" i="7" s="1"/>
  <c r="CM4" i="7" a="1"/>
  <c r="CM4" i="7" s="1"/>
  <c r="FY5" i="3" s="1" a="1"/>
  <c r="FY5" i="3" s="1"/>
  <c r="CM5" i="7" a="1"/>
  <c r="CM5" i="7" s="1"/>
  <c r="CM6" i="7" a="1"/>
  <c r="CM6" i="7" s="1"/>
  <c r="FY7" i="1" s="1" a="1"/>
  <c r="FY7" i="1" s="1"/>
  <c r="CM7" i="7" a="1"/>
  <c r="CM7" i="7" s="1"/>
  <c r="FY8" i="4" s="1" a="1"/>
  <c r="FY8" i="4" s="1"/>
  <c r="CM8" i="7" a="1"/>
  <c r="CM8" i="7" s="1"/>
  <c r="FY9" i="3" s="1" a="1"/>
  <c r="FY9" i="3" s="1"/>
  <c r="CM9" i="7" a="1"/>
  <c r="CM9" i="7" s="1"/>
  <c r="FY10" i="1" s="1" a="1"/>
  <c r="FY10" i="1" s="1"/>
  <c r="CM10" i="7" a="1"/>
  <c r="CM10" i="7" s="1"/>
  <c r="FY11" i="4" s="1" a="1"/>
  <c r="FY11" i="4" s="1"/>
  <c r="CM11" i="7" a="1"/>
  <c r="CM11" i="7" s="1"/>
  <c r="CM12" i="7" a="1"/>
  <c r="CM12" i="7" s="1"/>
  <c r="FY13" i="1" s="1" a="1"/>
  <c r="FY13" i="1" s="1"/>
  <c r="CM13" i="7" a="1"/>
  <c r="CM13" i="7" s="1"/>
  <c r="CM14" i="7" a="1"/>
  <c r="CM14" i="7" s="1"/>
  <c r="FY15" i="3" s="1" a="1"/>
  <c r="FY15" i="3" s="1"/>
  <c r="CM15" i="7" a="1"/>
  <c r="CM15" i="7" s="1"/>
  <c r="FY16" i="1" s="1" a="1"/>
  <c r="FY16" i="1" s="1"/>
  <c r="CM16" i="7" a="1"/>
  <c r="CM16" i="7" s="1"/>
  <c r="FY17" i="1" s="1" a="1"/>
  <c r="FY17" i="1" s="1"/>
  <c r="CM17" i="7" a="1"/>
  <c r="CM17" i="7" s="1"/>
  <c r="CM18" i="7" a="1"/>
  <c r="CM18" i="7" s="1"/>
  <c r="FY19" i="3" s="1" a="1"/>
  <c r="FY19" i="3" s="1"/>
  <c r="CM19" i="7" a="1"/>
  <c r="CM19" i="7" s="1"/>
  <c r="FY7" i="3" l="1" a="1"/>
  <c r="FY7" i="3" s="1"/>
  <c r="FY18" i="4" a="1"/>
  <c r="FY18" i="4" s="1"/>
  <c r="FY18" i="3" a="1"/>
  <c r="FY18" i="3" s="1"/>
  <c r="FY17" i="2" a="1"/>
  <c r="FY17" i="2" s="1"/>
  <c r="FY13" i="2" a="1"/>
  <c r="FY13" i="2" s="1"/>
  <c r="FY13" i="4" a="1"/>
  <c r="FY13" i="4" s="1"/>
  <c r="FY17" i="4" a="1"/>
  <c r="FY17" i="4" s="1"/>
  <c r="FY15" i="1" a="1"/>
  <c r="FY15" i="1" s="1"/>
  <c r="FY10" i="2" a="1"/>
  <c r="FY10" i="2" s="1"/>
  <c r="FY10" i="4" a="1"/>
  <c r="FY10" i="4" s="1"/>
  <c r="FY17" i="3" a="1"/>
  <c r="FY17" i="3" s="1"/>
  <c r="FY9" i="1" a="1"/>
  <c r="FY9" i="1" s="1"/>
  <c r="FY7" i="2" a="1"/>
  <c r="FY7" i="2" s="1"/>
  <c r="FY7" i="4" a="1"/>
  <c r="FY7" i="4" s="1"/>
  <c r="FY20" i="2" a="1"/>
  <c r="FY20" i="2" s="1"/>
  <c r="FY20" i="1" a="1"/>
  <c r="FY20" i="1" s="1"/>
  <c r="FY20" i="3" a="1"/>
  <c r="FY20" i="3" s="1"/>
  <c r="FY20" i="4" a="1"/>
  <c r="FY20" i="4" s="1"/>
  <c r="FY12" i="1" a="1"/>
  <c r="FY12" i="1" s="1"/>
  <c r="FY12" i="3" a="1"/>
  <c r="FY12" i="3" s="1"/>
  <c r="FY12" i="4" a="1"/>
  <c r="FY12" i="4" s="1"/>
  <c r="FY12" i="2" a="1"/>
  <c r="FY12" i="2" s="1"/>
  <c r="FY6" i="3" a="1"/>
  <c r="FY6" i="3" s="1"/>
  <c r="FY6" i="4" a="1"/>
  <c r="FY6" i="4" s="1"/>
  <c r="FY6" i="2" a="1"/>
  <c r="FY6" i="2" s="1"/>
  <c r="FY6" i="1" a="1"/>
  <c r="FY6" i="1" s="1"/>
  <c r="FY14" i="4" a="1"/>
  <c r="FY14" i="4" s="1"/>
  <c r="FY14" i="2" a="1"/>
  <c r="FY14" i="2" s="1"/>
  <c r="FY14" i="1" a="1"/>
  <c r="FY14" i="1" s="1"/>
  <c r="FY14" i="3" a="1"/>
  <c r="FY14" i="3" s="1"/>
  <c r="FY4" i="4" a="1"/>
  <c r="FY4" i="4" s="1"/>
  <c r="FY4" i="2" a="1"/>
  <c r="FY4" i="2" s="1"/>
  <c r="FY4" i="1" a="1"/>
  <c r="FY4" i="1" s="1"/>
  <c r="FY4" i="3" a="1"/>
  <c r="FY4" i="3" s="1"/>
  <c r="FY11" i="3" a="1"/>
  <c r="FY11" i="3" s="1"/>
  <c r="FY19" i="1" a="1"/>
  <c r="FY19" i="1" s="1"/>
  <c r="FY3" i="4" a="1"/>
  <c r="FY3" i="4" s="1"/>
  <c r="FY13" i="3" a="1"/>
  <c r="FY13" i="3" s="1"/>
  <c r="FY18" i="1" a="1"/>
  <c r="FY18" i="1" s="1"/>
  <c r="FY5" i="1" a="1"/>
  <c r="FY5" i="1" s="1"/>
  <c r="FY3" i="1" a="1"/>
  <c r="FY3" i="1" s="1"/>
  <c r="FY8" i="1" a="1"/>
  <c r="FY8" i="1" s="1"/>
  <c r="FY16" i="2" a="1"/>
  <c r="FY16" i="2" s="1"/>
  <c r="FY16" i="4" a="1"/>
  <c r="FY16" i="4" s="1"/>
  <c r="FY16" i="3" a="1"/>
  <c r="FY16" i="3" s="1"/>
  <c r="FY11" i="1" a="1"/>
  <c r="FY11" i="1" s="1"/>
  <c r="FY19" i="2" a="1"/>
  <c r="FY19" i="2" s="1"/>
  <c r="FY15" i="2" a="1"/>
  <c r="FY15" i="2" s="1"/>
  <c r="FY9" i="2" a="1"/>
  <c r="FY9" i="2" s="1"/>
  <c r="FY5" i="2" a="1"/>
  <c r="FY5" i="2" s="1"/>
  <c r="FY19" i="4" a="1"/>
  <c r="FY19" i="4" s="1"/>
  <c r="FY15" i="4" a="1"/>
  <c r="FY15" i="4" s="1"/>
  <c r="FY9" i="4" a="1"/>
  <c r="FY9" i="4" s="1"/>
  <c r="FY5" i="4" a="1"/>
  <c r="FY5" i="4" s="1"/>
  <c r="FY8" i="3" a="1"/>
  <c r="FY8" i="3" s="1"/>
  <c r="FY3" i="3" a="1"/>
  <c r="FY3" i="3" s="1"/>
  <c r="FY10" i="3" a="1"/>
  <c r="FY10" i="3" s="1"/>
  <c r="FY18" i="2" a="1"/>
  <c r="FY18" i="2" s="1"/>
  <c r="FY11" i="2" a="1"/>
  <c r="FY11" i="2" s="1"/>
  <c r="FY8" i="2" a="1"/>
  <c r="FY8" i="2" s="1"/>
  <c r="CL2" i="7" l="1" a="1"/>
  <c r="CL2" i="7" s="1"/>
  <c r="FW3" i="1" s="1" a="1"/>
  <c r="FW3" i="1" s="1"/>
  <c r="CL3" i="7" a="1"/>
  <c r="CL3" i="7" s="1"/>
  <c r="FW4" i="4" s="1" a="1"/>
  <c r="FW4" i="4" s="1"/>
  <c r="CL4" i="7" a="1"/>
  <c r="CL4" i="7" s="1"/>
  <c r="FW5" i="4" s="1" a="1"/>
  <c r="FW5" i="4" s="1"/>
  <c r="CL5" i="7" a="1"/>
  <c r="CL5" i="7" s="1"/>
  <c r="FW6" i="2" s="1" a="1"/>
  <c r="FW6" i="2" s="1"/>
  <c r="CL6" i="7" a="1"/>
  <c r="CL6" i="7" s="1"/>
  <c r="FW7" i="3" s="1" a="1"/>
  <c r="FW7" i="3" s="1"/>
  <c r="CL7" i="7" a="1"/>
  <c r="CL7" i="7" s="1"/>
  <c r="FW8" i="4" s="1" a="1"/>
  <c r="FW8" i="4" s="1"/>
  <c r="CL8" i="7" a="1"/>
  <c r="CL8" i="7" s="1"/>
  <c r="FW9" i="4" s="1" a="1"/>
  <c r="FW9" i="4" s="1"/>
  <c r="CL9" i="7" a="1"/>
  <c r="CL9" i="7" s="1"/>
  <c r="FW10" i="2" s="1" a="1"/>
  <c r="FW10" i="2" s="1"/>
  <c r="CL10" i="7" a="1"/>
  <c r="CL10" i="7" s="1"/>
  <c r="FW11" i="3" s="1" a="1"/>
  <c r="FW11" i="3" s="1"/>
  <c r="CL11" i="7" a="1"/>
  <c r="CL11" i="7" s="1"/>
  <c r="FW12" i="4" s="1" a="1"/>
  <c r="FW12" i="4" s="1"/>
  <c r="CL12" i="7" a="1"/>
  <c r="CL12" i="7" s="1"/>
  <c r="FW13" i="4" s="1" a="1"/>
  <c r="FW13" i="4" s="1"/>
  <c r="CL13" i="7" a="1"/>
  <c r="CL13" i="7" s="1"/>
  <c r="FW14" i="2" s="1" a="1"/>
  <c r="FW14" i="2" s="1"/>
  <c r="CL14" i="7" a="1"/>
  <c r="CL14" i="7" s="1"/>
  <c r="FW15" i="3" s="1" a="1"/>
  <c r="FW15" i="3" s="1"/>
  <c r="CL15" i="7" a="1"/>
  <c r="CL15" i="7" s="1"/>
  <c r="FW16" i="4" s="1" a="1"/>
  <c r="FW16" i="4" s="1"/>
  <c r="CL16" i="7" a="1"/>
  <c r="CL16" i="7" s="1"/>
  <c r="FW17" i="4" s="1" a="1"/>
  <c r="FW17" i="4" s="1"/>
  <c r="CL17" i="7" a="1"/>
  <c r="CL17" i="7" s="1"/>
  <c r="FW18" i="2" s="1" a="1"/>
  <c r="FW18" i="2" s="1"/>
  <c r="CL18" i="7" a="1"/>
  <c r="CL18" i="7" s="1"/>
  <c r="FW19" i="3" s="1" a="1"/>
  <c r="FW19" i="3" s="1"/>
  <c r="CL19" i="7" a="1"/>
  <c r="CL19" i="7" s="1"/>
  <c r="FW20" i="4" s="1" a="1"/>
  <c r="FW20" i="4" s="1"/>
  <c r="FW14" i="3" l="1" a="1"/>
  <c r="FW14" i="3" s="1"/>
  <c r="FW7" i="1" a="1"/>
  <c r="FW7" i="1" s="1"/>
  <c r="FW9" i="2" a="1"/>
  <c r="FW9" i="2" s="1"/>
  <c r="FW10" i="3" a="1"/>
  <c r="FW10" i="3" s="1"/>
  <c r="FW3" i="2" a="1"/>
  <c r="FW3" i="2" s="1"/>
  <c r="FW5" i="2" a="1"/>
  <c r="FW5" i="2" s="1"/>
  <c r="FW6" i="3" a="1"/>
  <c r="FW6" i="3" s="1"/>
  <c r="FW17" i="2" a="1"/>
  <c r="FW17" i="2" s="1"/>
  <c r="FW19" i="4" a="1"/>
  <c r="FW19" i="4" s="1"/>
  <c r="FW19" i="1" a="1"/>
  <c r="FW19" i="1" s="1"/>
  <c r="FW13" i="2" a="1"/>
  <c r="FW13" i="2" s="1"/>
  <c r="FW7" i="4" a="1"/>
  <c r="FW7" i="4" s="1"/>
  <c r="FW15" i="1" a="1"/>
  <c r="FW15" i="1" s="1"/>
  <c r="FW15" i="4" a="1"/>
  <c r="FW15" i="4" s="1"/>
  <c r="FW11" i="4" a="1"/>
  <c r="FW11" i="4" s="1"/>
  <c r="FW17" i="3" a="1"/>
  <c r="FW17" i="3" s="1"/>
  <c r="FW13" i="3" a="1"/>
  <c r="FW13" i="3" s="1"/>
  <c r="FW9" i="3" a="1"/>
  <c r="FW9" i="3" s="1"/>
  <c r="FW5" i="3" a="1"/>
  <c r="FW5" i="3" s="1"/>
  <c r="FW18" i="1" a="1"/>
  <c r="FW18" i="1" s="1"/>
  <c r="FW14" i="1" a="1"/>
  <c r="FW14" i="1" s="1"/>
  <c r="FW10" i="1" a="1"/>
  <c r="FW10" i="1" s="1"/>
  <c r="FW6" i="1" a="1"/>
  <c r="FW6" i="1" s="1"/>
  <c r="FW20" i="2" a="1"/>
  <c r="FW20" i="2" s="1"/>
  <c r="FW16" i="2" a="1"/>
  <c r="FW16" i="2" s="1"/>
  <c r="FW12" i="2" a="1"/>
  <c r="FW12" i="2" s="1"/>
  <c r="FW8" i="2" a="1"/>
  <c r="FW8" i="2" s="1"/>
  <c r="FW4" i="2" a="1"/>
  <c r="FW4" i="2" s="1"/>
  <c r="FW18" i="4" a="1"/>
  <c r="FW18" i="4" s="1"/>
  <c r="FW14" i="4" a="1"/>
  <c r="FW14" i="4" s="1"/>
  <c r="FW10" i="4" a="1"/>
  <c r="FW10" i="4" s="1"/>
  <c r="FW6" i="4" a="1"/>
  <c r="FW6" i="4" s="1"/>
  <c r="FW20" i="3" a="1"/>
  <c r="FW20" i="3" s="1"/>
  <c r="FW16" i="3" a="1"/>
  <c r="FW16" i="3" s="1"/>
  <c r="FW12" i="3" a="1"/>
  <c r="FW12" i="3" s="1"/>
  <c r="FW8" i="3" a="1"/>
  <c r="FW8" i="3" s="1"/>
  <c r="FW4" i="3" a="1"/>
  <c r="FW4" i="3" s="1"/>
  <c r="FW17" i="1" a="1"/>
  <c r="FW17" i="1" s="1"/>
  <c r="FW13" i="1" a="1"/>
  <c r="FW13" i="1" s="1"/>
  <c r="FW9" i="1" a="1"/>
  <c r="FW9" i="1" s="1"/>
  <c r="FW5" i="1" a="1"/>
  <c r="FW5" i="1" s="1"/>
  <c r="FW19" i="2" a="1"/>
  <c r="FW19" i="2" s="1"/>
  <c r="FW15" i="2" a="1"/>
  <c r="FW15" i="2" s="1"/>
  <c r="FW11" i="2" a="1"/>
  <c r="FW11" i="2" s="1"/>
  <c r="FW7" i="2" a="1"/>
  <c r="FW7" i="2" s="1"/>
  <c r="FW3" i="4" a="1"/>
  <c r="FW3" i="4" s="1"/>
  <c r="FW18" i="3" a="1"/>
  <c r="FW18" i="3" s="1"/>
  <c r="FW11" i="1" a="1"/>
  <c r="FW11" i="1" s="1"/>
  <c r="FW20" i="1" a="1"/>
  <c r="FW20" i="1" s="1"/>
  <c r="FW16" i="1" a="1"/>
  <c r="FW16" i="1" s="1"/>
  <c r="FW12" i="1" a="1"/>
  <c r="FW12" i="1" s="1"/>
  <c r="FW8" i="1" a="1"/>
  <c r="FW8" i="1" s="1"/>
  <c r="FW4" i="1" a="1"/>
  <c r="FW4" i="1" s="1"/>
  <c r="FW3" i="3" a="1"/>
  <c r="FW3" i="3" s="1"/>
  <c r="CK2" i="7" l="1" a="1"/>
  <c r="CK2" i="7" s="1"/>
  <c r="FU3" i="2" s="1" a="1"/>
  <c r="FU3" i="2" s="1"/>
  <c r="CK3" i="7" a="1"/>
  <c r="CK3" i="7" s="1"/>
  <c r="FU4" i="4" s="1" a="1"/>
  <c r="FU4" i="4" s="1"/>
  <c r="CK4" i="7" a="1"/>
  <c r="CK4" i="7" s="1"/>
  <c r="FU5" i="4" s="1" a="1"/>
  <c r="FU5" i="4" s="1"/>
  <c r="CK5" i="7" a="1"/>
  <c r="CK5" i="7" s="1"/>
  <c r="FU6" i="1" s="1" a="1"/>
  <c r="FU6" i="1" s="1"/>
  <c r="CK6" i="7" a="1"/>
  <c r="CK6" i="7" s="1"/>
  <c r="FU7" i="4" s="1" a="1"/>
  <c r="FU7" i="4" s="1"/>
  <c r="CK7" i="7" a="1"/>
  <c r="CK7" i="7" s="1"/>
  <c r="FU8" i="4" s="1" a="1"/>
  <c r="FU8" i="4" s="1"/>
  <c r="CK8" i="7" a="1"/>
  <c r="CK8" i="7" s="1"/>
  <c r="FU9" i="1" s="1" a="1"/>
  <c r="FU9" i="1" s="1"/>
  <c r="CK9" i="7" a="1"/>
  <c r="CK9" i="7" s="1"/>
  <c r="CK10" i="7" a="1"/>
  <c r="CK10" i="7" s="1"/>
  <c r="FU11" i="2" s="1" a="1"/>
  <c r="FU11" i="2" s="1"/>
  <c r="CK11" i="7" a="1"/>
  <c r="CK11" i="7" s="1"/>
  <c r="CK12" i="7" a="1"/>
  <c r="CK12" i="7" s="1"/>
  <c r="FU13" i="2" s="1" a="1"/>
  <c r="FU13" i="2" s="1"/>
  <c r="CK13" i="7" a="1"/>
  <c r="CK13" i="7" s="1"/>
  <c r="FU14" i="2" s="1" a="1"/>
  <c r="FU14" i="2" s="1"/>
  <c r="CK14" i="7" a="1"/>
  <c r="CK14" i="7" s="1"/>
  <c r="FU15" i="4" s="1" a="1"/>
  <c r="FU15" i="4" s="1"/>
  <c r="CK15" i="7" a="1"/>
  <c r="CK15" i="7" s="1"/>
  <c r="FU16" i="2" s="1" a="1"/>
  <c r="FU16" i="2" s="1"/>
  <c r="CK16" i="7" a="1"/>
  <c r="CK16" i="7" s="1"/>
  <c r="FU17" i="2" s="1" a="1"/>
  <c r="FU17" i="2" s="1"/>
  <c r="CK17" i="7" a="1"/>
  <c r="CK17" i="7" s="1"/>
  <c r="CK18" i="7" a="1"/>
  <c r="CK18" i="7" s="1"/>
  <c r="FU19" i="4" s="1" a="1"/>
  <c r="FU19" i="4" s="1"/>
  <c r="CK19" i="7" a="1"/>
  <c r="CK19" i="7" s="1"/>
  <c r="FU20" i="2" s="1" a="1"/>
  <c r="FU20" i="2" s="1"/>
  <c r="FU16" i="3" l="1" a="1"/>
  <c r="FU16" i="3" s="1"/>
  <c r="FU20" i="1" a="1"/>
  <c r="FU20" i="1" s="1"/>
  <c r="FU11" i="1" a="1"/>
  <c r="FU11" i="1" s="1"/>
  <c r="FU20" i="4" a="1"/>
  <c r="FU20" i="4" s="1"/>
  <c r="FU13" i="3" a="1"/>
  <c r="FU13" i="3" s="1"/>
  <c r="FU17" i="1" a="1"/>
  <c r="FU17" i="1" s="1"/>
  <c r="FU7" i="1" a="1"/>
  <c r="FU7" i="1" s="1"/>
  <c r="FU17" i="4" a="1"/>
  <c r="FU17" i="4" s="1"/>
  <c r="FU7" i="3" a="1"/>
  <c r="FU7" i="3" s="1"/>
  <c r="FU16" i="1" a="1"/>
  <c r="FU16" i="1" s="1"/>
  <c r="FU4" i="1" a="1"/>
  <c r="FU4" i="1" s="1"/>
  <c r="FU16" i="4" a="1"/>
  <c r="FU16" i="4" s="1"/>
  <c r="FU19" i="3" a="1"/>
  <c r="FU19" i="3" s="1"/>
  <c r="FU6" i="3" a="1"/>
  <c r="FU6" i="3" s="1"/>
  <c r="FU13" i="1" a="1"/>
  <c r="FU13" i="1" s="1"/>
  <c r="FU19" i="2" a="1"/>
  <c r="FU19" i="2" s="1"/>
  <c r="FU13" i="4" a="1"/>
  <c r="FU13" i="4" s="1"/>
  <c r="FU18" i="2" a="1"/>
  <c r="FU18" i="2" s="1"/>
  <c r="FU18" i="3" a="1"/>
  <c r="FU18" i="3" s="1"/>
  <c r="FU18" i="4" a="1"/>
  <c r="FU18" i="4" s="1"/>
  <c r="FU18" i="1" a="1"/>
  <c r="FU18" i="1" s="1"/>
  <c r="FU10" i="1" a="1"/>
  <c r="FU10" i="1" s="1"/>
  <c r="FU10" i="4" a="1"/>
  <c r="FU10" i="4" s="1"/>
  <c r="FU10" i="2" a="1"/>
  <c r="FU10" i="2" s="1"/>
  <c r="FU10" i="3" a="1"/>
  <c r="FU10" i="3" s="1"/>
  <c r="FU12" i="1" a="1"/>
  <c r="FU12" i="1" s="1"/>
  <c r="FU12" i="4" a="1"/>
  <c r="FU12" i="4" s="1"/>
  <c r="FU12" i="2" a="1"/>
  <c r="FU12" i="2" s="1"/>
  <c r="FU12" i="3" a="1"/>
  <c r="FU12" i="3" s="1"/>
  <c r="FU9" i="3" a="1"/>
  <c r="FU9" i="3" s="1"/>
  <c r="FU3" i="1" a="1"/>
  <c r="FU3" i="1" s="1"/>
  <c r="FU14" i="1" a="1"/>
  <c r="FU14" i="1" s="1"/>
  <c r="FU8" i="1" a="1"/>
  <c r="FU8" i="1" s="1"/>
  <c r="FU5" i="1" a="1"/>
  <c r="FU5" i="1" s="1"/>
  <c r="FU7" i="2" a="1"/>
  <c r="FU7" i="2" s="1"/>
  <c r="FU3" i="4" a="1"/>
  <c r="FU3" i="4" s="1"/>
  <c r="FU14" i="4" a="1"/>
  <c r="FU14" i="4" s="1"/>
  <c r="FU11" i="4" a="1"/>
  <c r="FU11" i="4" s="1"/>
  <c r="FU9" i="2" a="1"/>
  <c r="FU9" i="2" s="1"/>
  <c r="FU6" i="2" a="1"/>
  <c r="FU6" i="2" s="1"/>
  <c r="FU6" i="4" a="1"/>
  <c r="FU6" i="4" s="1"/>
  <c r="FU3" i="3" a="1"/>
  <c r="FU3" i="3" s="1"/>
  <c r="FU15" i="3" a="1"/>
  <c r="FU15" i="3" s="1"/>
  <c r="FU8" i="3" a="1"/>
  <c r="FU8" i="3" s="1"/>
  <c r="FU5" i="3" a="1"/>
  <c r="FU5" i="3" s="1"/>
  <c r="FU15" i="2" a="1"/>
  <c r="FU15" i="2" s="1"/>
  <c r="FU8" i="2" a="1"/>
  <c r="FU8" i="2" s="1"/>
  <c r="FU5" i="2" a="1"/>
  <c r="FU5" i="2" s="1"/>
  <c r="FU9" i="4" a="1"/>
  <c r="FU9" i="4" s="1"/>
  <c r="FU20" i="3" a="1"/>
  <c r="FU20" i="3" s="1"/>
  <c r="FU17" i="3" a="1"/>
  <c r="FU17" i="3" s="1"/>
  <c r="FU14" i="3" a="1"/>
  <c r="FU14" i="3" s="1"/>
  <c r="FU11" i="3" a="1"/>
  <c r="FU11" i="3" s="1"/>
  <c r="FU4" i="3" a="1"/>
  <c r="FU4" i="3" s="1"/>
  <c r="FU19" i="1" a="1"/>
  <c r="FU19" i="1" s="1"/>
  <c r="FU15" i="1" a="1"/>
  <c r="FU15" i="1" s="1"/>
  <c r="FU4" i="2" a="1"/>
  <c r="FU4" i="2" s="1"/>
  <c r="CJ2" i="7" l="1" a="1"/>
  <c r="CJ2" i="7" s="1"/>
  <c r="FS3" i="2" s="1" a="1"/>
  <c r="FS3" i="2" s="1"/>
  <c r="CJ3" i="7" a="1"/>
  <c r="CJ3" i="7" s="1"/>
  <c r="FS4" i="4" s="1" a="1"/>
  <c r="FS4" i="4" s="1"/>
  <c r="CJ4" i="7" a="1"/>
  <c r="CJ4" i="7" s="1"/>
  <c r="FS5" i="4" s="1" a="1"/>
  <c r="FS5" i="4" s="1"/>
  <c r="CJ5" i="7" a="1"/>
  <c r="CJ5" i="7" s="1"/>
  <c r="FS6" i="4" s="1" a="1"/>
  <c r="FS6" i="4" s="1"/>
  <c r="CJ6" i="7" a="1"/>
  <c r="CJ6" i="7" s="1"/>
  <c r="FS7" i="3" s="1" a="1"/>
  <c r="FS7" i="3" s="1"/>
  <c r="CJ7" i="7" a="1"/>
  <c r="CJ7" i="7" s="1"/>
  <c r="FS8" i="4" s="1" a="1"/>
  <c r="FS8" i="4" s="1"/>
  <c r="CJ8" i="7" a="1"/>
  <c r="CJ8" i="7" s="1"/>
  <c r="FS9" i="4" s="1" a="1"/>
  <c r="FS9" i="4" s="1"/>
  <c r="CJ9" i="7" a="1"/>
  <c r="CJ9" i="7" s="1"/>
  <c r="FS10" i="4" s="1" a="1"/>
  <c r="FS10" i="4" s="1"/>
  <c r="CJ10" i="7" a="1"/>
  <c r="CJ10" i="7" s="1"/>
  <c r="FS11" i="2" s="1" a="1"/>
  <c r="FS11" i="2" s="1"/>
  <c r="CJ11" i="7" a="1"/>
  <c r="CJ11" i="7" s="1"/>
  <c r="FS12" i="4" s="1" a="1"/>
  <c r="FS12" i="4" s="1"/>
  <c r="CJ12" i="7" a="1"/>
  <c r="CJ12" i="7" s="1"/>
  <c r="FS13" i="4" s="1" a="1"/>
  <c r="FS13" i="4" s="1"/>
  <c r="CJ13" i="7" a="1"/>
  <c r="CJ13" i="7" s="1"/>
  <c r="FS14" i="2" s="1" a="1"/>
  <c r="FS14" i="2" s="1"/>
  <c r="CJ14" i="7" a="1"/>
  <c r="CJ14" i="7" s="1"/>
  <c r="FS15" i="4" s="1" a="1"/>
  <c r="FS15" i="4" s="1"/>
  <c r="CJ15" i="7" a="1"/>
  <c r="CJ15" i="7" s="1"/>
  <c r="FS16" i="4" s="1" a="1"/>
  <c r="FS16" i="4" s="1"/>
  <c r="CJ16" i="7" a="1"/>
  <c r="CJ16" i="7" s="1"/>
  <c r="FS17" i="4" s="1" a="1"/>
  <c r="FS17" i="4" s="1"/>
  <c r="CJ17" i="7" a="1"/>
  <c r="CJ17" i="7" s="1"/>
  <c r="CJ18" i="7" a="1"/>
  <c r="CJ18" i="7" s="1"/>
  <c r="FS19" i="4" s="1" a="1"/>
  <c r="FS19" i="4" s="1"/>
  <c r="CJ19" i="7" a="1"/>
  <c r="CJ19" i="7" s="1"/>
  <c r="FS20" i="4" s="1" a="1"/>
  <c r="FS20" i="4" s="1"/>
  <c r="FS3" i="1" l="1" a="1"/>
  <c r="FS3" i="1" s="1"/>
  <c r="FS18" i="3" a="1"/>
  <c r="FS18" i="3" s="1"/>
  <c r="FS18" i="1" a="1"/>
  <c r="FS18" i="1" s="1"/>
  <c r="FS18" i="2" a="1"/>
  <c r="FS18" i="2" s="1"/>
  <c r="FS18" i="4" a="1"/>
  <c r="FS18" i="4" s="1"/>
  <c r="FS17" i="1" a="1"/>
  <c r="FS17" i="1" s="1"/>
  <c r="FS13" i="1" a="1"/>
  <c r="FS13" i="1" s="1"/>
  <c r="FS10" i="1" a="1"/>
  <c r="FS10" i="1" s="1"/>
  <c r="FS7" i="1" a="1"/>
  <c r="FS7" i="1" s="1"/>
  <c r="FS3" i="3" a="1"/>
  <c r="FS3" i="3" s="1"/>
  <c r="FS17" i="3" a="1"/>
  <c r="FS17" i="3" s="1"/>
  <c r="FS13" i="3" a="1"/>
  <c r="FS13" i="3" s="1"/>
  <c r="FS10" i="3" a="1"/>
  <c r="FS10" i="3" s="1"/>
  <c r="FS6" i="3" a="1"/>
  <c r="FS6" i="3" s="1"/>
  <c r="FS20" i="2" a="1"/>
  <c r="FS20" i="2" s="1"/>
  <c r="FS17" i="2" a="1"/>
  <c r="FS17" i="2" s="1"/>
  <c r="FS10" i="2" a="1"/>
  <c r="FS10" i="2" s="1"/>
  <c r="FS7" i="2" a="1"/>
  <c r="FS7" i="2" s="1"/>
  <c r="FS3" i="4" a="1"/>
  <c r="FS3" i="4" s="1"/>
  <c r="FS14" i="4" a="1"/>
  <c r="FS14" i="4" s="1"/>
  <c r="FS11" i="4" a="1"/>
  <c r="FS11" i="4" s="1"/>
  <c r="FS7" i="4" a="1"/>
  <c r="FS7" i="4" s="1"/>
  <c r="FS20" i="1" a="1"/>
  <c r="FS20" i="1" s="1"/>
  <c r="FS16" i="1" a="1"/>
  <c r="FS16" i="1" s="1"/>
  <c r="FS12" i="1" a="1"/>
  <c r="FS12" i="1" s="1"/>
  <c r="FS6" i="1" a="1"/>
  <c r="FS6" i="1" s="1"/>
  <c r="FS20" i="3" a="1"/>
  <c r="FS20" i="3" s="1"/>
  <c r="FS16" i="3" a="1"/>
  <c r="FS16" i="3" s="1"/>
  <c r="FS12" i="3" a="1"/>
  <c r="FS12" i="3" s="1"/>
  <c r="FS9" i="3" a="1"/>
  <c r="FS9" i="3" s="1"/>
  <c r="FS5" i="3" a="1"/>
  <c r="FS5" i="3" s="1"/>
  <c r="FS19" i="2" a="1"/>
  <c r="FS19" i="2" s="1"/>
  <c r="FS16" i="2" a="1"/>
  <c r="FS16" i="2" s="1"/>
  <c r="FS13" i="2" a="1"/>
  <c r="FS13" i="2" s="1"/>
  <c r="FS6" i="2" a="1"/>
  <c r="FS6" i="2" s="1"/>
  <c r="FS19" i="1" a="1"/>
  <c r="FS19" i="1" s="1"/>
  <c r="FS15" i="1" a="1"/>
  <c r="FS15" i="1" s="1"/>
  <c r="FS9" i="1" a="1"/>
  <c r="FS9" i="1" s="1"/>
  <c r="FS5" i="1" a="1"/>
  <c r="FS5" i="1" s="1"/>
  <c r="FS19" i="3" a="1"/>
  <c r="FS19" i="3" s="1"/>
  <c r="FS15" i="3" a="1"/>
  <c r="FS15" i="3" s="1"/>
  <c r="FS8" i="3" a="1"/>
  <c r="FS8" i="3" s="1"/>
  <c r="FS4" i="3" a="1"/>
  <c r="FS4" i="3" s="1"/>
  <c r="FS15" i="2" a="1"/>
  <c r="FS15" i="2" s="1"/>
  <c r="FS12" i="2" a="1"/>
  <c r="FS12" i="2" s="1"/>
  <c r="FS9" i="2" a="1"/>
  <c r="FS9" i="2" s="1"/>
  <c r="FS5" i="2" a="1"/>
  <c r="FS5" i="2" s="1"/>
  <c r="FS14" i="1" a="1"/>
  <c r="FS14" i="1" s="1"/>
  <c r="FS11" i="1" a="1"/>
  <c r="FS11" i="1" s="1"/>
  <c r="FS8" i="1" a="1"/>
  <c r="FS8" i="1" s="1"/>
  <c r="FS4" i="1" a="1"/>
  <c r="FS4" i="1" s="1"/>
  <c r="FS14" i="3" a="1"/>
  <c r="FS14" i="3" s="1"/>
  <c r="FS11" i="3" a="1"/>
  <c r="FS11" i="3" s="1"/>
  <c r="FS8" i="2" a="1"/>
  <c r="FS8" i="2" s="1"/>
  <c r="FS4" i="2" a="1"/>
  <c r="FS4" i="2" s="1"/>
  <c r="CI2" i="7" a="1"/>
  <c r="CI2" i="7" s="1"/>
  <c r="CI3" i="7" a="1"/>
  <c r="CI3" i="7" s="1"/>
  <c r="FQ4" i="4" s="1" a="1"/>
  <c r="FQ4" i="4" s="1"/>
  <c r="CI4" i="7" a="1"/>
  <c r="CI4" i="7" s="1"/>
  <c r="FQ5" i="2" s="1" a="1"/>
  <c r="FQ5" i="2" s="1"/>
  <c r="CI5" i="7" a="1"/>
  <c r="CI5" i="7" s="1"/>
  <c r="CI6" i="7" a="1"/>
  <c r="CI6" i="7" s="1"/>
  <c r="FQ7" i="4" s="1" a="1"/>
  <c r="FQ7" i="4" s="1"/>
  <c r="CI7" i="7" a="1"/>
  <c r="CI7" i="7" s="1"/>
  <c r="CI8" i="7" a="1"/>
  <c r="CI8" i="7" s="1"/>
  <c r="FQ9" i="3" s="1" a="1"/>
  <c r="FQ9" i="3" s="1"/>
  <c r="CI9" i="7" a="1"/>
  <c r="CI9" i="7" s="1"/>
  <c r="CI10" i="7" a="1"/>
  <c r="CI10" i="7" s="1"/>
  <c r="FQ11" i="2" s="1" a="1"/>
  <c r="FQ11" i="2" s="1"/>
  <c r="CI11" i="7" a="1"/>
  <c r="CI11" i="7" s="1"/>
  <c r="CI12" i="7" a="1"/>
  <c r="CI12" i="7" s="1"/>
  <c r="FQ13" i="4" s="1" a="1"/>
  <c r="FQ13" i="4" s="1"/>
  <c r="CI13" i="7" a="1"/>
  <c r="CI13" i="7" s="1"/>
  <c r="CI14" i="7" a="1"/>
  <c r="CI14" i="7" s="1"/>
  <c r="FQ15" i="4" s="1" a="1"/>
  <c r="FQ15" i="4" s="1"/>
  <c r="CI15" i="7" a="1"/>
  <c r="CI15" i="7" s="1"/>
  <c r="CI16" i="7" a="1"/>
  <c r="CI16" i="7" s="1"/>
  <c r="FQ17" i="2" s="1" a="1"/>
  <c r="FQ17" i="2" s="1"/>
  <c r="CI17" i="7" a="1"/>
  <c r="CI17" i="7" s="1"/>
  <c r="CI18" i="7" a="1"/>
  <c r="CI18" i="7" s="1"/>
  <c r="FQ19" i="2" s="1" a="1"/>
  <c r="FQ19" i="2" s="1"/>
  <c r="CI19" i="7" a="1"/>
  <c r="CI19" i="7" s="1"/>
  <c r="FQ20" i="4" s="1" a="1"/>
  <c r="FQ20" i="4" s="1"/>
  <c r="FQ17" i="3" l="1" a="1"/>
  <c r="FQ17" i="3" s="1"/>
  <c r="FQ17" i="4" a="1"/>
  <c r="FQ17" i="4" s="1"/>
  <c r="FQ14" i="2" a="1"/>
  <c r="FQ14" i="2" s="1"/>
  <c r="FQ14" i="4" a="1"/>
  <c r="FQ14" i="4" s="1"/>
  <c r="FQ14" i="3" a="1"/>
  <c r="FQ14" i="3" s="1"/>
  <c r="FQ6" i="2" a="1"/>
  <c r="FQ6" i="2" s="1"/>
  <c r="FQ6" i="4" a="1"/>
  <c r="FQ6" i="4" s="1"/>
  <c r="FQ6" i="3" a="1"/>
  <c r="FQ6" i="3" s="1"/>
  <c r="FQ3" i="4" a="1"/>
  <c r="FQ3" i="4" s="1"/>
  <c r="FQ3" i="3" a="1"/>
  <c r="FQ3" i="3" s="1"/>
  <c r="FQ3" i="2" a="1"/>
  <c r="FQ3" i="2" s="1"/>
  <c r="FQ18" i="2" a="1"/>
  <c r="FQ18" i="2" s="1"/>
  <c r="FQ18" i="4" a="1"/>
  <c r="FQ18" i="4" s="1"/>
  <c r="FQ18" i="3" a="1"/>
  <c r="FQ18" i="3" s="1"/>
  <c r="FQ12" i="4" a="1"/>
  <c r="FQ12" i="4" s="1"/>
  <c r="FQ12" i="3" a="1"/>
  <c r="FQ12" i="3" s="1"/>
  <c r="FQ12" i="2" a="1"/>
  <c r="FQ12" i="2" s="1"/>
  <c r="FQ16" i="2" a="1"/>
  <c r="FQ16" i="2" s="1"/>
  <c r="FQ16" i="4" a="1"/>
  <c r="FQ16" i="4" s="1"/>
  <c r="FQ16" i="3" a="1"/>
  <c r="FQ16" i="3" s="1"/>
  <c r="FQ8" i="2" a="1"/>
  <c r="FQ8" i="2" s="1"/>
  <c r="FQ8" i="4" a="1"/>
  <c r="FQ8" i="4" s="1"/>
  <c r="FQ8" i="3" a="1"/>
  <c r="FQ8" i="3" s="1"/>
  <c r="FQ10" i="4" a="1"/>
  <c r="FQ10" i="4" s="1"/>
  <c r="FQ10" i="3" a="1"/>
  <c r="FQ10" i="3" s="1"/>
  <c r="FQ10" i="2" a="1"/>
  <c r="FQ10" i="2" s="1"/>
  <c r="FQ13" i="2" a="1"/>
  <c r="FQ13" i="2" s="1"/>
  <c r="FQ19" i="3" a="1"/>
  <c r="FQ19" i="3" s="1"/>
  <c r="FQ11" i="3" a="1"/>
  <c r="FQ11" i="3" s="1"/>
  <c r="FQ20" i="2" a="1"/>
  <c r="FQ20" i="2" s="1"/>
  <c r="FQ15" i="2" a="1"/>
  <c r="FQ15" i="2" s="1"/>
  <c r="FQ7" i="2" a="1"/>
  <c r="FQ7" i="2" s="1"/>
  <c r="FQ4" i="2" a="1"/>
  <c r="FQ4" i="2" s="1"/>
  <c r="FQ19" i="4" a="1"/>
  <c r="FQ19" i="4" s="1"/>
  <c r="FQ11" i="4" a="1"/>
  <c r="FQ11" i="4" s="1"/>
  <c r="FQ9" i="4" a="1"/>
  <c r="FQ9" i="4" s="1"/>
  <c r="FQ13" i="3" a="1"/>
  <c r="FQ13" i="3" s="1"/>
  <c r="FQ5" i="3" a="1"/>
  <c r="FQ5" i="3" s="1"/>
  <c r="FQ9" i="2" a="1"/>
  <c r="FQ9" i="2" s="1"/>
  <c r="FQ5" i="4" a="1"/>
  <c r="FQ5" i="4" s="1"/>
  <c r="FQ20" i="3" a="1"/>
  <c r="FQ20" i="3" s="1"/>
  <c r="FQ15" i="3" a="1"/>
  <c r="FQ15" i="3" s="1"/>
  <c r="FQ7" i="3" a="1"/>
  <c r="FQ7" i="3" s="1"/>
  <c r="FQ4" i="3" a="1"/>
  <c r="FQ4" i="3" s="1"/>
  <c r="FQ4" i="1" a="1"/>
  <c r="FQ4" i="1" s="1"/>
  <c r="FQ5" i="1" a="1"/>
  <c r="FQ5" i="1" s="1"/>
  <c r="FQ6" i="1" a="1"/>
  <c r="FQ6" i="1" s="1"/>
  <c r="FQ7" i="1" a="1"/>
  <c r="FQ7" i="1" s="1"/>
  <c r="FQ8" i="1" a="1"/>
  <c r="FQ8" i="1" s="1"/>
  <c r="FQ9" i="1" a="1"/>
  <c r="FQ9" i="1" s="1"/>
  <c r="FQ10" i="1" a="1"/>
  <c r="FQ10" i="1" s="1"/>
  <c r="FQ11" i="1" a="1"/>
  <c r="FQ11" i="1" s="1"/>
  <c r="FQ12" i="1" a="1"/>
  <c r="FQ12" i="1" s="1"/>
  <c r="FQ13" i="1" a="1"/>
  <c r="FQ13" i="1" s="1"/>
  <c r="FQ14" i="1" a="1"/>
  <c r="FQ14" i="1" s="1"/>
  <c r="FQ15" i="1" a="1"/>
  <c r="FQ15" i="1" s="1"/>
  <c r="FQ16" i="1" a="1"/>
  <c r="FQ16" i="1" s="1"/>
  <c r="FQ17" i="1" a="1"/>
  <c r="FQ17" i="1" s="1"/>
  <c r="FQ18" i="1" a="1"/>
  <c r="FQ18" i="1" s="1"/>
  <c r="FQ19" i="1" a="1"/>
  <c r="FQ19" i="1" s="1"/>
  <c r="FQ20" i="1" a="1"/>
  <c r="FQ20" i="1" s="1"/>
  <c r="FQ3" i="1" a="1"/>
  <c r="FQ3" i="1" s="1"/>
  <c r="CH2" i="7" l="1" a="1"/>
  <c r="CH2" i="7" s="1"/>
  <c r="CH3" i="7" a="1"/>
  <c r="CH3" i="7" s="1"/>
  <c r="CH4" i="7" a="1"/>
  <c r="CH4" i="7" s="1"/>
  <c r="CH5" i="7" a="1"/>
  <c r="CH5" i="7" s="1"/>
  <c r="CH6" i="7" a="1"/>
  <c r="CH6" i="7" s="1"/>
  <c r="CH7" i="7" a="1"/>
  <c r="CH7" i="7" s="1"/>
  <c r="CH8" i="7" a="1"/>
  <c r="CH8" i="7" s="1"/>
  <c r="CH9" i="7" a="1"/>
  <c r="CH9" i="7" s="1"/>
  <c r="CH10" i="7" a="1"/>
  <c r="CH10" i="7" s="1"/>
  <c r="CH11" i="7" a="1"/>
  <c r="CH11" i="7" s="1"/>
  <c r="CH12" i="7" a="1"/>
  <c r="CH12" i="7" s="1"/>
  <c r="CH13" i="7" a="1"/>
  <c r="CH13" i="7" s="1"/>
  <c r="CH14" i="7" a="1"/>
  <c r="CH14" i="7" s="1"/>
  <c r="CH15" i="7" a="1"/>
  <c r="CH15" i="7" s="1"/>
  <c r="CH16" i="7" a="1"/>
  <c r="CH16" i="7" s="1"/>
  <c r="CH17" i="7" a="1"/>
  <c r="CH17" i="7" s="1"/>
  <c r="CH18" i="7" a="1"/>
  <c r="CH18" i="7" s="1"/>
  <c r="CH19" i="7" a="1"/>
  <c r="CH19" i="7" s="1"/>
  <c r="FO5" i="3" l="1" a="1"/>
  <c r="FO5" i="3" s="1"/>
  <c r="FO5" i="4" a="1"/>
  <c r="FO5" i="4" s="1"/>
  <c r="FO5" i="2" a="1"/>
  <c r="FO5" i="2" s="1"/>
  <c r="FO5" i="1" a="1"/>
  <c r="FO5" i="1" s="1"/>
  <c r="FO18" i="4" a="1"/>
  <c r="FO18" i="4" s="1"/>
  <c r="FO18" i="3" a="1"/>
  <c r="FO18" i="3" s="1"/>
  <c r="FO18" i="2" a="1"/>
  <c r="FO18" i="2" s="1"/>
  <c r="FO18" i="1" a="1"/>
  <c r="FO18" i="1" s="1"/>
  <c r="FO14" i="3" a="1"/>
  <c r="FO14" i="3" s="1"/>
  <c r="FO14" i="2" a="1"/>
  <c r="FO14" i="2" s="1"/>
  <c r="FO14" i="4" a="1"/>
  <c r="FO14" i="4" s="1"/>
  <c r="FO14" i="1" a="1"/>
  <c r="FO14" i="1" s="1"/>
  <c r="FO10" i="3" a="1"/>
  <c r="FO10" i="3" s="1"/>
  <c r="FO10" i="2" a="1"/>
  <c r="FO10" i="2" s="1"/>
  <c r="FO10" i="4" a="1"/>
  <c r="FO10" i="4" s="1"/>
  <c r="FO10" i="1" a="1"/>
  <c r="FO10" i="1" s="1"/>
  <c r="FO6" i="3" a="1"/>
  <c r="FO6" i="3" s="1"/>
  <c r="FO6" i="4" a="1"/>
  <c r="FO6" i="4" s="1"/>
  <c r="FO6" i="2" a="1"/>
  <c r="FO6" i="2" s="1"/>
  <c r="FO6" i="1" a="1"/>
  <c r="FO6" i="1" s="1"/>
  <c r="FO17" i="3" a="1"/>
  <c r="FO17" i="3" s="1"/>
  <c r="FO17" i="2" a="1"/>
  <c r="FO17" i="2" s="1"/>
  <c r="FO17" i="4" a="1"/>
  <c r="FO17" i="4" s="1"/>
  <c r="FO17" i="1" a="1"/>
  <c r="FO17" i="1" s="1"/>
  <c r="FO13" i="3" a="1"/>
  <c r="FO13" i="3" s="1"/>
  <c r="FO13" i="2" a="1"/>
  <c r="FO13" i="2" s="1"/>
  <c r="FO13" i="4" a="1"/>
  <c r="FO13" i="4" s="1"/>
  <c r="FO13" i="1" a="1"/>
  <c r="FO13" i="1" s="1"/>
  <c r="FO9" i="3" a="1"/>
  <c r="FO9" i="3" s="1"/>
  <c r="FO9" i="4" a="1"/>
  <c r="FO9" i="4" s="1"/>
  <c r="FO9" i="2" a="1"/>
  <c r="FO9" i="2" s="1"/>
  <c r="FO9" i="1" a="1"/>
  <c r="FO9" i="1" s="1"/>
  <c r="FO20" i="2" a="1"/>
  <c r="FO20" i="2" s="1"/>
  <c r="FO20" i="1" a="1"/>
  <c r="FO20" i="1" s="1"/>
  <c r="FO20" i="4" a="1"/>
  <c r="FO20" i="4" s="1"/>
  <c r="FO20" i="3" a="1"/>
  <c r="FO20" i="3" s="1"/>
  <c r="FO16" i="2" a="1"/>
  <c r="FO16" i="2" s="1"/>
  <c r="FO16" i="4" a="1"/>
  <c r="FO16" i="4" s="1"/>
  <c r="FO16" i="1" a="1"/>
  <c r="FO16" i="1" s="1"/>
  <c r="FO16" i="3" a="1"/>
  <c r="FO16" i="3" s="1"/>
  <c r="FO12" i="2" a="1"/>
  <c r="FO12" i="2" s="1"/>
  <c r="FO12" i="4" a="1"/>
  <c r="FO12" i="4" s="1"/>
  <c r="FO12" i="1" a="1"/>
  <c r="FO12" i="1" s="1"/>
  <c r="FO12" i="3" a="1"/>
  <c r="FO12" i="3" s="1"/>
  <c r="FO8" i="4" a="1"/>
  <c r="FO8" i="4" s="1"/>
  <c r="FO8" i="2" a="1"/>
  <c r="FO8" i="2" s="1"/>
  <c r="FO8" i="1" a="1"/>
  <c r="FO8" i="1" s="1"/>
  <c r="FO8" i="3" a="1"/>
  <c r="FO8" i="3" s="1"/>
  <c r="FO4" i="4" a="1"/>
  <c r="FO4" i="4" s="1"/>
  <c r="FO4" i="2" a="1"/>
  <c r="FO4" i="2" s="1"/>
  <c r="FO4" i="1" a="1"/>
  <c r="FO4" i="1" s="1"/>
  <c r="FO4" i="3" a="1"/>
  <c r="FO4" i="3" s="1"/>
  <c r="FO19" i="1" a="1"/>
  <c r="FO19" i="1" s="1"/>
  <c r="FO19" i="4" a="1"/>
  <c r="FO19" i="4" s="1"/>
  <c r="FO19" i="3" a="1"/>
  <c r="FO19" i="3" s="1"/>
  <c r="FO19" i="2" a="1"/>
  <c r="FO19" i="2" s="1"/>
  <c r="FO15" i="4" a="1"/>
  <c r="FO15" i="4" s="1"/>
  <c r="FO15" i="1" a="1"/>
  <c r="FO15" i="1" s="1"/>
  <c r="FO15" i="3" a="1"/>
  <c r="FO15" i="3" s="1"/>
  <c r="FO15" i="2" a="1"/>
  <c r="FO15" i="2" s="1"/>
  <c r="FO11" i="4" a="1"/>
  <c r="FO11" i="4" s="1"/>
  <c r="FO11" i="1" a="1"/>
  <c r="FO11" i="1" s="1"/>
  <c r="FO11" i="3" a="1"/>
  <c r="FO11" i="3" s="1"/>
  <c r="FO11" i="2" a="1"/>
  <c r="FO11" i="2" s="1"/>
  <c r="FO7" i="1" a="1"/>
  <c r="FO7" i="1" s="1"/>
  <c r="FO7" i="3" a="1"/>
  <c r="FO7" i="3" s="1"/>
  <c r="FO7" i="4" a="1"/>
  <c r="FO7" i="4" s="1"/>
  <c r="FO7" i="2" a="1"/>
  <c r="FO7" i="2" s="1"/>
  <c r="FO3" i="3" a="1"/>
  <c r="FO3" i="3" s="1"/>
  <c r="FO3" i="2" a="1"/>
  <c r="FO3" i="2" s="1"/>
  <c r="FO3" i="1" a="1"/>
  <c r="FO3" i="1" s="1"/>
  <c r="FO3" i="4" a="1"/>
  <c r="FO3" i="4" s="1"/>
  <c r="CG2" i="7" a="1"/>
  <c r="CG2" i="7" s="1"/>
  <c r="FM3" i="1" s="1" a="1"/>
  <c r="FM3" i="1" s="1"/>
  <c r="CG3" i="7" a="1"/>
  <c r="CG3" i="7" s="1"/>
  <c r="FM4" i="4" s="1" a="1"/>
  <c r="FM4" i="4" s="1"/>
  <c r="CG4" i="7" a="1"/>
  <c r="CG4" i="7" s="1"/>
  <c r="FM5" i="4" s="1" a="1"/>
  <c r="FM5" i="4" s="1"/>
  <c r="CG5" i="7" a="1"/>
  <c r="CG5" i="7" s="1"/>
  <c r="CG6" i="7" a="1"/>
  <c r="CG6" i="7" s="1"/>
  <c r="FM7" i="4" s="1" a="1"/>
  <c r="FM7" i="4" s="1"/>
  <c r="CG7" i="7" a="1"/>
  <c r="CG7" i="7" s="1"/>
  <c r="CG8" i="7" a="1"/>
  <c r="CG8" i="7" s="1"/>
  <c r="FM9" i="2" s="1" a="1"/>
  <c r="FM9" i="2" s="1"/>
  <c r="CG9" i="7" a="1"/>
  <c r="CG9" i="7" s="1"/>
  <c r="CG10" i="7" a="1"/>
  <c r="CG10" i="7" s="1"/>
  <c r="FM11" i="2" s="1" a="1"/>
  <c r="FM11" i="2" s="1"/>
  <c r="CG11" i="7" a="1"/>
  <c r="CG11" i="7" s="1"/>
  <c r="FM12" i="4" s="1" a="1"/>
  <c r="FM12" i="4" s="1"/>
  <c r="CG12" i="7" a="1"/>
  <c r="CG12" i="7" s="1"/>
  <c r="FM13" i="4" s="1" a="1"/>
  <c r="FM13" i="4" s="1"/>
  <c r="CG13" i="7" a="1"/>
  <c r="CG13" i="7" s="1"/>
  <c r="CG14" i="7" a="1"/>
  <c r="CG14" i="7" s="1"/>
  <c r="FM15" i="4" s="1" a="1"/>
  <c r="FM15" i="4" s="1"/>
  <c r="CG15" i="7" a="1"/>
  <c r="CG15" i="7" s="1"/>
  <c r="FM16" i="2" s="1" a="1"/>
  <c r="FM16" i="2" s="1"/>
  <c r="CG16" i="7" a="1"/>
  <c r="CG16" i="7" s="1"/>
  <c r="FM17" i="2" s="1" a="1"/>
  <c r="FM17" i="2" s="1"/>
  <c r="CG17" i="7" a="1"/>
  <c r="CG17" i="7" s="1"/>
  <c r="CG18" i="7" a="1"/>
  <c r="CG18" i="7" s="1"/>
  <c r="FM19" i="2" s="1" a="1"/>
  <c r="FM19" i="2" s="1"/>
  <c r="CG19" i="7" a="1"/>
  <c r="CG19" i="7" s="1"/>
  <c r="FM20" i="4" s="1" a="1"/>
  <c r="FM20" i="4" s="1"/>
  <c r="FM3" i="3" l="1" a="1"/>
  <c r="FM3" i="3" s="1"/>
  <c r="FM3" i="2" a="1"/>
  <c r="FM3" i="2" s="1"/>
  <c r="FM9" i="3" a="1"/>
  <c r="FM9" i="3" s="1"/>
  <c r="FM19" i="4" a="1"/>
  <c r="FM19" i="4" s="1"/>
  <c r="FM19" i="1" a="1"/>
  <c r="FM19" i="1" s="1"/>
  <c r="FM17" i="4" a="1"/>
  <c r="FM17" i="4" s="1"/>
  <c r="FM17" i="1" a="1"/>
  <c r="FM17" i="1" s="1"/>
  <c r="FM9" i="4" a="1"/>
  <c r="FM9" i="4" s="1"/>
  <c r="FM8" i="2" a="1"/>
  <c r="FM8" i="2" s="1"/>
  <c r="FM8" i="1" a="1"/>
  <c r="FM8" i="1" s="1"/>
  <c r="FM8" i="4" a="1"/>
  <c r="FM8" i="4" s="1"/>
  <c r="FM14" i="3" a="1"/>
  <c r="FM14" i="3" s="1"/>
  <c r="FM14" i="4" a="1"/>
  <c r="FM14" i="4" s="1"/>
  <c r="FM14" i="1" a="1"/>
  <c r="FM14" i="1" s="1"/>
  <c r="FM6" i="2" a="1"/>
  <c r="FM6" i="2" s="1"/>
  <c r="FM6" i="4" a="1"/>
  <c r="FM6" i="4" s="1"/>
  <c r="FM6" i="1" a="1"/>
  <c r="FM6" i="1" s="1"/>
  <c r="FM11" i="3" a="1"/>
  <c r="FM11" i="3" s="1"/>
  <c r="FM11" i="1" a="1"/>
  <c r="FM11" i="1" s="1"/>
  <c r="FM17" i="3" a="1"/>
  <c r="FM17" i="3" s="1"/>
  <c r="FM5" i="3" a="1"/>
  <c r="FM5" i="3" s="1"/>
  <c r="FM16" i="1" a="1"/>
  <c r="FM16" i="1" s="1"/>
  <c r="FM9" i="1" a="1"/>
  <c r="FM9" i="1" s="1"/>
  <c r="FM13" i="2" a="1"/>
  <c r="FM13" i="2" s="1"/>
  <c r="FM16" i="4" a="1"/>
  <c r="FM16" i="4" s="1"/>
  <c r="FM11" i="4" a="1"/>
  <c r="FM11" i="4" s="1"/>
  <c r="FM19" i="3" a="1"/>
  <c r="FM19" i="3" s="1"/>
  <c r="FM13" i="3" a="1"/>
  <c r="FM13" i="3" s="1"/>
  <c r="FM20" i="1" a="1"/>
  <c r="FM20" i="1" s="1"/>
  <c r="FM5" i="2" a="1"/>
  <c r="FM5" i="2" s="1"/>
  <c r="FM18" i="2" a="1"/>
  <c r="FM18" i="2" s="1"/>
  <c r="FM18" i="4" a="1"/>
  <c r="FM18" i="4" s="1"/>
  <c r="FM18" i="1" a="1"/>
  <c r="FM18" i="1" s="1"/>
  <c r="FM18" i="3" a="1"/>
  <c r="FM18" i="3" s="1"/>
  <c r="FM10" i="3" a="1"/>
  <c r="FM10" i="3" s="1"/>
  <c r="FM10" i="2" a="1"/>
  <c r="FM10" i="2" s="1"/>
  <c r="FM10" i="4" a="1"/>
  <c r="FM10" i="4" s="1"/>
  <c r="FM10" i="1" a="1"/>
  <c r="FM10" i="1" s="1"/>
  <c r="FM12" i="2" a="1"/>
  <c r="FM12" i="2" s="1"/>
  <c r="FM12" i="3" a="1"/>
  <c r="FM12" i="3" s="1"/>
  <c r="FM8" i="3" a="1"/>
  <c r="FM8" i="3" s="1"/>
  <c r="FM6" i="3" a="1"/>
  <c r="FM6" i="3" s="1"/>
  <c r="FM4" i="3" a="1"/>
  <c r="FM4" i="3" s="1"/>
  <c r="FM13" i="1" a="1"/>
  <c r="FM13" i="1" s="1"/>
  <c r="FM5" i="1" a="1"/>
  <c r="FM5" i="1" s="1"/>
  <c r="FM14" i="2" a="1"/>
  <c r="FM14" i="2" s="1"/>
  <c r="FM3" i="4" a="1"/>
  <c r="FM3" i="4" s="1"/>
  <c r="FM15" i="3" a="1"/>
  <c r="FM15" i="3" s="1"/>
  <c r="FM7" i="3" a="1"/>
  <c r="FM7" i="3" s="1"/>
  <c r="FM20" i="2" a="1"/>
  <c r="FM20" i="2" s="1"/>
  <c r="FM15" i="2" a="1"/>
  <c r="FM15" i="2" s="1"/>
  <c r="FM7" i="2" a="1"/>
  <c r="FM7" i="2" s="1"/>
  <c r="FM4" i="2" a="1"/>
  <c r="FM4" i="2" s="1"/>
  <c r="FM16" i="3" a="1"/>
  <c r="FM16" i="3" s="1"/>
  <c r="FM20" i="3" a="1"/>
  <c r="FM20" i="3" s="1"/>
  <c r="FM15" i="1" a="1"/>
  <c r="FM15" i="1" s="1"/>
  <c r="FM12" i="1" a="1"/>
  <c r="FM12" i="1" s="1"/>
  <c r="FM7" i="1" a="1"/>
  <c r="FM7" i="1" s="1"/>
  <c r="FM4" i="1" a="1"/>
  <c r="FM4" i="1" s="1"/>
  <c r="CF3" i="7" l="1" a="1"/>
  <c r="CF3" i="7" s="1"/>
  <c r="CF4" i="7" a="1"/>
  <c r="CF4" i="7" s="1"/>
  <c r="CF5" i="7" a="1"/>
  <c r="CF5" i="7" s="1"/>
  <c r="CF6" i="7" a="1"/>
  <c r="CF6" i="7" s="1"/>
  <c r="CF7" i="7" a="1"/>
  <c r="CF7" i="7" s="1"/>
  <c r="CF8" i="7" a="1"/>
  <c r="CF8" i="7" s="1"/>
  <c r="CF9" i="7" a="1"/>
  <c r="CF9" i="7" s="1"/>
  <c r="CF10" i="7" a="1"/>
  <c r="CF10" i="7" s="1"/>
  <c r="CF11" i="7" a="1"/>
  <c r="CF11" i="7" s="1"/>
  <c r="CF12" i="7" a="1"/>
  <c r="CF12" i="7" s="1"/>
  <c r="CF13" i="7" a="1"/>
  <c r="CF13" i="7" s="1"/>
  <c r="CF14" i="7" a="1"/>
  <c r="CF14" i="7" s="1"/>
  <c r="CF15" i="7" a="1"/>
  <c r="CF15" i="7" s="1"/>
  <c r="CF16" i="7" a="1"/>
  <c r="CF16" i="7" s="1"/>
  <c r="CF17" i="7" a="1"/>
  <c r="CF17" i="7" s="1"/>
  <c r="CF18" i="7" a="1"/>
  <c r="CF18" i="7" s="1"/>
  <c r="CF19" i="7" a="1"/>
  <c r="CF19" i="7" s="1"/>
  <c r="CF2" i="7" a="1"/>
  <c r="CF2" i="7" s="1"/>
  <c r="FK15" i="4" l="1" a="1"/>
  <c r="FK15" i="4" s="1"/>
  <c r="FK15" i="1" a="1"/>
  <c r="FK15" i="1" s="1"/>
  <c r="FK15" i="2" a="1"/>
  <c r="FK15" i="2" s="1"/>
  <c r="FK15" i="3" a="1"/>
  <c r="FK15" i="3" s="1"/>
  <c r="FK7" i="1" a="1"/>
  <c r="FK7" i="1" s="1"/>
  <c r="FK7" i="3" a="1"/>
  <c r="FK7" i="3" s="1"/>
  <c r="FK7" i="4" a="1"/>
  <c r="FK7" i="4" s="1"/>
  <c r="FK7" i="2" a="1"/>
  <c r="FK7" i="2" s="1"/>
  <c r="FK18" i="1" a="1"/>
  <c r="FK18" i="1" s="1"/>
  <c r="FK18" i="3" a="1"/>
  <c r="FK18" i="3" s="1"/>
  <c r="FK18" i="2" a="1"/>
  <c r="FK18" i="2" s="1"/>
  <c r="FK18" i="4" a="1"/>
  <c r="FK18" i="4" s="1"/>
  <c r="FK14" i="2" a="1"/>
  <c r="FK14" i="2" s="1"/>
  <c r="FK14" i="3" a="1"/>
  <c r="FK14" i="3" s="1"/>
  <c r="FK14" i="4" a="1"/>
  <c r="FK14" i="4" s="1"/>
  <c r="FK14" i="1" a="1"/>
  <c r="FK14" i="1" s="1"/>
  <c r="FK10" i="1" a="1"/>
  <c r="FK10" i="1" s="1"/>
  <c r="FK10" i="2" a="1"/>
  <c r="FK10" i="2" s="1"/>
  <c r="FK10" i="3" a="1"/>
  <c r="FK10" i="3" s="1"/>
  <c r="FK10" i="4" a="1"/>
  <c r="FK10" i="4" s="1"/>
  <c r="FK6" i="3" a="1"/>
  <c r="FK6" i="3" s="1"/>
  <c r="FK6" i="4" a="1"/>
  <c r="FK6" i="4" s="1"/>
  <c r="FK6" i="1" a="1"/>
  <c r="FK6" i="1" s="1"/>
  <c r="FK6" i="2" a="1"/>
  <c r="FK6" i="2" s="1"/>
  <c r="FK19" i="4" a="1"/>
  <c r="FK19" i="4" s="1"/>
  <c r="FK19" i="3" a="1"/>
  <c r="FK19" i="3" s="1"/>
  <c r="FK19" i="1" a="1"/>
  <c r="FK19" i="1" s="1"/>
  <c r="FK19" i="2" a="1"/>
  <c r="FK19" i="2" s="1"/>
  <c r="FK3" i="1" a="1"/>
  <c r="FK3" i="1" s="1"/>
  <c r="FK3" i="2" a="1"/>
  <c r="FK3" i="2" s="1"/>
  <c r="FK3" i="3" a="1"/>
  <c r="FK3" i="3" s="1"/>
  <c r="FK3" i="4" a="1"/>
  <c r="FK3" i="4" s="1"/>
  <c r="FK17" i="2" a="1"/>
  <c r="FK17" i="2" s="1"/>
  <c r="FK17" i="4" a="1"/>
  <c r="FK17" i="4" s="1"/>
  <c r="FK17" i="3" a="1"/>
  <c r="FK17" i="3" s="1"/>
  <c r="FK17" i="1" a="1"/>
  <c r="FK17" i="1" s="1"/>
  <c r="FK13" i="4" a="1"/>
  <c r="FK13" i="4" s="1"/>
  <c r="FK13" i="3" a="1"/>
  <c r="FK13" i="3" s="1"/>
  <c r="FK13" i="1" a="1"/>
  <c r="FK13" i="1" s="1"/>
  <c r="FK13" i="2" a="1"/>
  <c r="FK13" i="2" s="1"/>
  <c r="FK9" i="3" a="1"/>
  <c r="FK9" i="3" s="1"/>
  <c r="FK9" i="4" a="1"/>
  <c r="FK9" i="4" s="1"/>
  <c r="FK9" i="1" a="1"/>
  <c r="FK9" i="1" s="1"/>
  <c r="FK9" i="2" a="1"/>
  <c r="FK9" i="2" s="1"/>
  <c r="FK5" i="3" a="1"/>
  <c r="FK5" i="3" s="1"/>
  <c r="FK5" i="4" a="1"/>
  <c r="FK5" i="4" s="1"/>
  <c r="FK5" i="2" a="1"/>
  <c r="FK5" i="2" s="1"/>
  <c r="FK5" i="1" a="1"/>
  <c r="FK5" i="1" s="1"/>
  <c r="FK11" i="2" a="1"/>
  <c r="FK11" i="2" s="1"/>
  <c r="FK11" i="3" a="1"/>
  <c r="FK11" i="3" s="1"/>
  <c r="FK11" i="4" a="1"/>
  <c r="FK11" i="4" s="1"/>
  <c r="FK11" i="1" a="1"/>
  <c r="FK11" i="1" s="1"/>
  <c r="FK20" i="2" a="1"/>
  <c r="FK20" i="2" s="1"/>
  <c r="FK20" i="4" a="1"/>
  <c r="FK20" i="4" s="1"/>
  <c r="FK20" i="1" a="1"/>
  <c r="FK20" i="1" s="1"/>
  <c r="FK20" i="3" a="1"/>
  <c r="FK20" i="3" s="1"/>
  <c r="FK16" i="4" a="1"/>
  <c r="FK16" i="4" s="1"/>
  <c r="FK16" i="3" a="1"/>
  <c r="FK16" i="3" s="1"/>
  <c r="FK16" i="1" a="1"/>
  <c r="FK16" i="1" s="1"/>
  <c r="FK16" i="2" a="1"/>
  <c r="FK16" i="2" s="1"/>
  <c r="FK12" i="3" a="1"/>
  <c r="FK12" i="3" s="1"/>
  <c r="FK12" i="2" a="1"/>
  <c r="FK12" i="2" s="1"/>
  <c r="FK12" i="4" a="1"/>
  <c r="FK12" i="4" s="1"/>
  <c r="FK12" i="1" a="1"/>
  <c r="FK12" i="1" s="1"/>
  <c r="FK8" i="4" a="1"/>
  <c r="FK8" i="4" s="1"/>
  <c r="FK8" i="1" a="1"/>
  <c r="FK8" i="1" s="1"/>
  <c r="FK8" i="2" a="1"/>
  <c r="FK8" i="2" s="1"/>
  <c r="FK8" i="3" a="1"/>
  <c r="FK8" i="3" s="1"/>
  <c r="FK4" i="4" a="1"/>
  <c r="FK4" i="4" s="1"/>
  <c r="FK4" i="2" a="1"/>
  <c r="FK4" i="2" s="1"/>
  <c r="FK4" i="1" a="1"/>
  <c r="FK4" i="1" s="1"/>
  <c r="FK4" i="3" a="1"/>
  <c r="FK4" i="3" s="1"/>
  <c r="CE2" i="7" a="1"/>
  <c r="CE2" i="7" s="1"/>
  <c r="CE3" i="7" a="1"/>
  <c r="CE3" i="7" s="1"/>
  <c r="CE4" i="7" a="1"/>
  <c r="CE4" i="7" s="1"/>
  <c r="FI5" i="4" s="1" a="1"/>
  <c r="FI5" i="4" s="1"/>
  <c r="CE5" i="7" a="1"/>
  <c r="CE5" i="7" s="1"/>
  <c r="FI6" i="2" s="1" a="1"/>
  <c r="FI6" i="2" s="1"/>
  <c r="CE6" i="7" a="1"/>
  <c r="CE6" i="7" s="1"/>
  <c r="FI7" i="4" s="1" a="1"/>
  <c r="FI7" i="4" s="1"/>
  <c r="CE7" i="7" a="1"/>
  <c r="CE7" i="7" s="1"/>
  <c r="FI8" i="2" s="1" a="1"/>
  <c r="FI8" i="2" s="1"/>
  <c r="CE8" i="7" a="1"/>
  <c r="CE8" i="7" s="1"/>
  <c r="FI9" i="2" s="1" a="1"/>
  <c r="FI9" i="2" s="1"/>
  <c r="CE9" i="7" a="1"/>
  <c r="CE9" i="7" s="1"/>
  <c r="CE10" i="7" a="1"/>
  <c r="CE10" i="7" s="1"/>
  <c r="FI11" i="2" s="1" a="1"/>
  <c r="FI11" i="2" s="1"/>
  <c r="CE11" i="7" a="1"/>
  <c r="CE11" i="7" s="1"/>
  <c r="CE12" i="7" a="1"/>
  <c r="CE12" i="7" s="1"/>
  <c r="FI13" i="4" s="1" a="1"/>
  <c r="FI13" i="4" s="1"/>
  <c r="CE13" i="7" a="1"/>
  <c r="CE13" i="7" s="1"/>
  <c r="FI14" i="4" s="1" a="1"/>
  <c r="FI14" i="4" s="1"/>
  <c r="CE14" i="7" a="1"/>
  <c r="CE14" i="7" s="1"/>
  <c r="FI15" i="4" s="1" a="1"/>
  <c r="FI15" i="4" s="1"/>
  <c r="CE15" i="7" a="1"/>
  <c r="CE15" i="7" s="1"/>
  <c r="FI16" i="2" s="1" a="1"/>
  <c r="FI16" i="2" s="1"/>
  <c r="CE16" i="7" a="1"/>
  <c r="CE16" i="7" s="1"/>
  <c r="FI17" i="2" s="1" a="1"/>
  <c r="FI17" i="2" s="1"/>
  <c r="CE17" i="7" a="1"/>
  <c r="CE17" i="7" s="1"/>
  <c r="FI18" i="4" s="1" a="1"/>
  <c r="FI18" i="4" s="1"/>
  <c r="CE18" i="7" a="1"/>
  <c r="CE18" i="7" s="1"/>
  <c r="FI19" i="2" s="1" a="1"/>
  <c r="FI19" i="2" s="1"/>
  <c r="CE19" i="7" a="1"/>
  <c r="CE19" i="7" s="1"/>
  <c r="FI20" i="4" s="1" a="1"/>
  <c r="FI20" i="4" s="1"/>
  <c r="FI3" i="4" l="1" a="1"/>
  <c r="FI3" i="4" s="1"/>
  <c r="FI3" i="1" a="1"/>
  <c r="FI3" i="1" s="1"/>
  <c r="FI10" i="4" a="1"/>
  <c r="FI10" i="4" s="1"/>
  <c r="FI10" i="2" a="1"/>
  <c r="FI10" i="2" s="1"/>
  <c r="FI10" i="1" a="1"/>
  <c r="FI10" i="1" s="1"/>
  <c r="FI13" i="2" a="1"/>
  <c r="FI13" i="2" s="1"/>
  <c r="FI13" i="1" a="1"/>
  <c r="FI13" i="1" s="1"/>
  <c r="FI5" i="1" a="1"/>
  <c r="FI5" i="1" s="1"/>
  <c r="FI18" i="2" a="1"/>
  <c r="FI18" i="2" s="1"/>
  <c r="FI18" i="1" a="1"/>
  <c r="FI18" i="1" s="1"/>
  <c r="FI3" i="2" a="1"/>
  <c r="FI3" i="2" s="1"/>
  <c r="FI5" i="2" a="1"/>
  <c r="FI5" i="2" s="1"/>
  <c r="FI4" i="4" a="1"/>
  <c r="FI4" i="4" s="1"/>
  <c r="FI4" i="3" a="1"/>
  <c r="FI4" i="3" s="1"/>
  <c r="FI4" i="2" a="1"/>
  <c r="FI4" i="2" s="1"/>
  <c r="FI4" i="1" a="1"/>
  <c r="FI4" i="1" s="1"/>
  <c r="FI12" i="4" a="1"/>
  <c r="FI12" i="4" s="1"/>
  <c r="FI12" i="3" a="1"/>
  <c r="FI12" i="3" s="1"/>
  <c r="FI12" i="2" a="1"/>
  <c r="FI12" i="2" s="1"/>
  <c r="FI12" i="1" a="1"/>
  <c r="FI12" i="1" s="1"/>
  <c r="FI6" i="3" a="1"/>
  <c r="FI6" i="3" s="1"/>
  <c r="FI9" i="4" a="1"/>
  <c r="FI9" i="4" s="1"/>
  <c r="FI20" i="1" a="1"/>
  <c r="FI20" i="1" s="1"/>
  <c r="FI15" i="1" a="1"/>
  <c r="FI15" i="1" s="1"/>
  <c r="FI7" i="1" a="1"/>
  <c r="FI7" i="1" s="1"/>
  <c r="FI19" i="3" a="1"/>
  <c r="FI19" i="3" s="1"/>
  <c r="FI16" i="3" a="1"/>
  <c r="FI16" i="3" s="1"/>
  <c r="FI11" i="3" a="1"/>
  <c r="FI11" i="3" s="1"/>
  <c r="FI8" i="3" a="1"/>
  <c r="FI8" i="3" s="1"/>
  <c r="FI20" i="2" a="1"/>
  <c r="FI20" i="2" s="1"/>
  <c r="FI15" i="2" a="1"/>
  <c r="FI15" i="2" s="1"/>
  <c r="FI7" i="2" a="1"/>
  <c r="FI7" i="2" s="1"/>
  <c r="FI19" i="4" a="1"/>
  <c r="FI19" i="4" s="1"/>
  <c r="FI16" i="4" a="1"/>
  <c r="FI16" i="4" s="1"/>
  <c r="FI11" i="4" a="1"/>
  <c r="FI11" i="4" s="1"/>
  <c r="FI8" i="4" a="1"/>
  <c r="FI8" i="4" s="1"/>
  <c r="FI17" i="3" a="1"/>
  <c r="FI17" i="3" s="1"/>
  <c r="FI9" i="3" a="1"/>
  <c r="FI9" i="3" s="1"/>
  <c r="FI17" i="4" a="1"/>
  <c r="FI17" i="4" s="1"/>
  <c r="FI6" i="4" a="1"/>
  <c r="FI6" i="4" s="1"/>
  <c r="FI17" i="1" a="1"/>
  <c r="FI17" i="1" s="1"/>
  <c r="FI14" i="1" a="1"/>
  <c r="FI14" i="1" s="1"/>
  <c r="FI9" i="1" a="1"/>
  <c r="FI9" i="1" s="1"/>
  <c r="FI6" i="1" a="1"/>
  <c r="FI6" i="1" s="1"/>
  <c r="FI3" i="3" a="1"/>
  <c r="FI3" i="3" s="1"/>
  <c r="FI18" i="3" a="1"/>
  <c r="FI18" i="3" s="1"/>
  <c r="FI13" i="3" a="1"/>
  <c r="FI13" i="3" s="1"/>
  <c r="FI10" i="3" a="1"/>
  <c r="FI10" i="3" s="1"/>
  <c r="FI5" i="3" a="1"/>
  <c r="FI5" i="3" s="1"/>
  <c r="FI14" i="2" a="1"/>
  <c r="FI14" i="2" s="1"/>
  <c r="FI14" i="3" a="1"/>
  <c r="FI14" i="3" s="1"/>
  <c r="FI19" i="1" a="1"/>
  <c r="FI19" i="1" s="1"/>
  <c r="FI16" i="1" a="1"/>
  <c r="FI16" i="1" s="1"/>
  <c r="FI11" i="1" a="1"/>
  <c r="FI11" i="1" s="1"/>
  <c r="FI8" i="1" a="1"/>
  <c r="FI8" i="1" s="1"/>
  <c r="FI20" i="3" a="1"/>
  <c r="FI20" i="3" s="1"/>
  <c r="FI15" i="3" a="1"/>
  <c r="FI15" i="3" s="1"/>
  <c r="FI7" i="3" a="1"/>
  <c r="FI7" i="3" s="1"/>
  <c r="CD3" i="7" l="1" a="1"/>
  <c r="CD3" i="7" s="1"/>
  <c r="FG4" i="1" s="1" a="1"/>
  <c r="FG4" i="1" s="1"/>
  <c r="CD4" i="7" a="1"/>
  <c r="CD4" i="7" s="1"/>
  <c r="FG5" i="4" s="1" a="1"/>
  <c r="FG5" i="4" s="1"/>
  <c r="CD5" i="7" a="1"/>
  <c r="CD5" i="7" s="1"/>
  <c r="FG6" i="4" s="1" a="1"/>
  <c r="FG6" i="4" s="1"/>
  <c r="CD6" i="7" a="1"/>
  <c r="CD6" i="7" s="1"/>
  <c r="FG7" i="2" s="1" a="1"/>
  <c r="FG7" i="2" s="1"/>
  <c r="CD7" i="7" a="1"/>
  <c r="CD7" i="7" s="1"/>
  <c r="FG8" i="3" s="1" a="1"/>
  <c r="FG8" i="3" s="1"/>
  <c r="CD8" i="7" a="1"/>
  <c r="CD8" i="7" s="1"/>
  <c r="CD9" i="7" a="1"/>
  <c r="CD9" i="7" s="1"/>
  <c r="FG10" i="4" s="1" a="1"/>
  <c r="FG10" i="4" s="1"/>
  <c r="CD10" i="7" a="1"/>
  <c r="CD10" i="7" s="1"/>
  <c r="FG11" i="2" s="1" a="1"/>
  <c r="FG11" i="2" s="1"/>
  <c r="CD11" i="7" a="1"/>
  <c r="CD11" i="7" s="1"/>
  <c r="FG12" i="1" s="1" a="1"/>
  <c r="FG12" i="1" s="1"/>
  <c r="CD12" i="7" a="1"/>
  <c r="CD12" i="7" s="1"/>
  <c r="FG13" i="4" s="1" a="1"/>
  <c r="FG13" i="4" s="1"/>
  <c r="CD13" i="7" a="1"/>
  <c r="CD13" i="7" s="1"/>
  <c r="FG14" i="4" s="1" a="1"/>
  <c r="FG14" i="4" s="1"/>
  <c r="CD14" i="7" a="1"/>
  <c r="CD14" i="7" s="1"/>
  <c r="FG15" i="2" s="1" a="1"/>
  <c r="FG15" i="2" s="1"/>
  <c r="CD15" i="7" a="1"/>
  <c r="CD15" i="7" s="1"/>
  <c r="FG16" i="1" s="1" a="1"/>
  <c r="FG16" i="1" s="1"/>
  <c r="CD16" i="7" a="1"/>
  <c r="CD16" i="7" s="1"/>
  <c r="FG17" i="4" s="1" a="1"/>
  <c r="FG17" i="4" s="1"/>
  <c r="CD17" i="7" a="1"/>
  <c r="CD17" i="7" s="1"/>
  <c r="FG18" i="3" s="1" a="1"/>
  <c r="FG18" i="3" s="1"/>
  <c r="CD18" i="7" a="1"/>
  <c r="CD18" i="7" s="1"/>
  <c r="FG19" i="2" s="1" a="1"/>
  <c r="FG19" i="2" s="1"/>
  <c r="CD19" i="7" a="1"/>
  <c r="CD19" i="7" s="1"/>
  <c r="FG20" i="1" s="1" a="1"/>
  <c r="FG20" i="1" s="1"/>
  <c r="CD2" i="7" a="1"/>
  <c r="CD2" i="7" s="1"/>
  <c r="FG3" i="4" s="1" a="1"/>
  <c r="FG3" i="4" s="1"/>
  <c r="FG11" i="1" l="1" a="1"/>
  <c r="FG11" i="1" s="1"/>
  <c r="FG14" i="3" a="1"/>
  <c r="FG14" i="3" s="1"/>
  <c r="FG18" i="2" a="1"/>
  <c r="FG18" i="2" s="1"/>
  <c r="FG20" i="4" a="1"/>
  <c r="FG20" i="4" s="1"/>
  <c r="FG7" i="1" a="1"/>
  <c r="FG7" i="1" s="1"/>
  <c r="FG11" i="3" a="1"/>
  <c r="FG11" i="3" s="1"/>
  <c r="FG14" i="2" a="1"/>
  <c r="FG14" i="2" s="1"/>
  <c r="FG16" i="4" a="1"/>
  <c r="FG16" i="4" s="1"/>
  <c r="FG3" i="3" a="1"/>
  <c r="FG3" i="3" s="1"/>
  <c r="FG7" i="3" a="1"/>
  <c r="FG7" i="3" s="1"/>
  <c r="FG10" i="2" a="1"/>
  <c r="FG10" i="2" s="1"/>
  <c r="FG8" i="4" a="1"/>
  <c r="FG8" i="4" s="1"/>
  <c r="FG13" i="1" a="1"/>
  <c r="FG13" i="1" s="1"/>
  <c r="FG17" i="3" a="1"/>
  <c r="FG17" i="3" s="1"/>
  <c r="FG4" i="3" a="1"/>
  <c r="FG4" i="3" s="1"/>
  <c r="FG6" i="2" a="1"/>
  <c r="FG6" i="2" s="1"/>
  <c r="FG4" i="4" a="1"/>
  <c r="FG4" i="4" s="1"/>
  <c r="FG9" i="4" a="1"/>
  <c r="FG9" i="4" s="1"/>
  <c r="FG9" i="3" a="1"/>
  <c r="FG9" i="3" s="1"/>
  <c r="FG9" i="1" a="1"/>
  <c r="FG9" i="1" s="1"/>
  <c r="FG9" i="2" a="1"/>
  <c r="FG9" i="2" s="1"/>
  <c r="FG19" i="1" a="1"/>
  <c r="FG19" i="1" s="1"/>
  <c r="FG12" i="4" a="1"/>
  <c r="FG12" i="4" s="1"/>
  <c r="FG18" i="1" a="1"/>
  <c r="FG18" i="1" s="1"/>
  <c r="FG14" i="1" a="1"/>
  <c r="FG14" i="1" s="1"/>
  <c r="FG10" i="1" a="1"/>
  <c r="FG10" i="1" s="1"/>
  <c r="FG6" i="1" a="1"/>
  <c r="FG6" i="1" s="1"/>
  <c r="FG20" i="3" a="1"/>
  <c r="FG20" i="3" s="1"/>
  <c r="FG16" i="3" a="1"/>
  <c r="FG16" i="3" s="1"/>
  <c r="FG13" i="3" a="1"/>
  <c r="FG13" i="3" s="1"/>
  <c r="FG10" i="3" a="1"/>
  <c r="FG10" i="3" s="1"/>
  <c r="FG6" i="3" a="1"/>
  <c r="FG6" i="3" s="1"/>
  <c r="FG3" i="2" a="1"/>
  <c r="FG3" i="2" s="1"/>
  <c r="FG17" i="2" a="1"/>
  <c r="FG17" i="2" s="1"/>
  <c r="FG13" i="2" a="1"/>
  <c r="FG13" i="2" s="1"/>
  <c r="FG5" i="2" a="1"/>
  <c r="FG5" i="2" s="1"/>
  <c r="FG19" i="4" a="1"/>
  <c r="FG19" i="4" s="1"/>
  <c r="FG15" i="4" a="1"/>
  <c r="FG15" i="4" s="1"/>
  <c r="FG11" i="4" a="1"/>
  <c r="FG11" i="4" s="1"/>
  <c r="FG7" i="4" a="1"/>
  <c r="FG7" i="4" s="1"/>
  <c r="FG17" i="1" a="1"/>
  <c r="FG17" i="1" s="1"/>
  <c r="FG19" i="3" a="1"/>
  <c r="FG19" i="3" s="1"/>
  <c r="FG12" i="3" a="1"/>
  <c r="FG12" i="3" s="1"/>
  <c r="FG20" i="2" a="1"/>
  <c r="FG20" i="2" s="1"/>
  <c r="FG16" i="2" a="1"/>
  <c r="FG16" i="2" s="1"/>
  <c r="FG12" i="2" a="1"/>
  <c r="FG12" i="2" s="1"/>
  <c r="FG8" i="2" a="1"/>
  <c r="FG8" i="2" s="1"/>
  <c r="FG4" i="2" a="1"/>
  <c r="FG4" i="2" s="1"/>
  <c r="FG18" i="4" a="1"/>
  <c r="FG18" i="4" s="1"/>
  <c r="FG15" i="1" a="1"/>
  <c r="FG15" i="1" s="1"/>
  <c r="FG3" i="1" a="1"/>
  <c r="FG3" i="1" s="1"/>
  <c r="FG5" i="1" a="1"/>
  <c r="FG5" i="1" s="1"/>
  <c r="FG8" i="1" a="1"/>
  <c r="FG8" i="1" s="1"/>
  <c r="FG15" i="3" a="1"/>
  <c r="FG15" i="3" s="1"/>
  <c r="FG5" i="3" a="1"/>
  <c r="FG5" i="3" s="1"/>
  <c r="CC2" i="7" a="1"/>
  <c r="CC2" i="7" s="1"/>
  <c r="FE3" i="2" s="1" a="1"/>
  <c r="FE3" i="2" s="1"/>
  <c r="CC3" i="7" a="1"/>
  <c r="CC3" i="7" s="1"/>
  <c r="CC4" i="7" a="1"/>
  <c r="CC4" i="7" s="1"/>
  <c r="FE5" i="2" s="1" a="1"/>
  <c r="FE5" i="2" s="1"/>
  <c r="CC5" i="7" a="1"/>
  <c r="CC5" i="7" s="1"/>
  <c r="FE6" i="4" s="1" a="1"/>
  <c r="FE6" i="4" s="1"/>
  <c r="CC6" i="7" a="1"/>
  <c r="CC6" i="7" s="1"/>
  <c r="FE7" i="4" s="1" a="1"/>
  <c r="FE7" i="4" s="1"/>
  <c r="CC7" i="7" a="1"/>
  <c r="CC7" i="7" s="1"/>
  <c r="CC8" i="7" a="1"/>
  <c r="CC8" i="7" s="1"/>
  <c r="FE9" i="4" s="1" a="1"/>
  <c r="FE9" i="4" s="1"/>
  <c r="CC9" i="7" a="1"/>
  <c r="CC9" i="7" s="1"/>
  <c r="FE10" i="2" s="1" a="1"/>
  <c r="FE10" i="2" s="1"/>
  <c r="CC10" i="7" a="1"/>
  <c r="CC10" i="7" s="1"/>
  <c r="FE11" i="2" s="1" a="1"/>
  <c r="FE11" i="2" s="1"/>
  <c r="CC11" i="7" a="1"/>
  <c r="CC11" i="7" s="1"/>
  <c r="CC12" i="7" a="1"/>
  <c r="CC12" i="7" s="1"/>
  <c r="FE13" i="2" s="1" a="1"/>
  <c r="FE13" i="2" s="1"/>
  <c r="CC13" i="7" a="1"/>
  <c r="CC13" i="7" s="1"/>
  <c r="FE14" i="4" s="1" a="1"/>
  <c r="FE14" i="4" s="1"/>
  <c r="CC14" i="7" a="1"/>
  <c r="CC14" i="7" s="1"/>
  <c r="FE15" i="4" s="1" a="1"/>
  <c r="FE15" i="4" s="1"/>
  <c r="CC15" i="7" a="1"/>
  <c r="CC15" i="7" s="1"/>
  <c r="CC16" i="7" a="1"/>
  <c r="CC16" i="7" s="1"/>
  <c r="FE17" i="4" s="1" a="1"/>
  <c r="FE17" i="4" s="1"/>
  <c r="CC17" i="7" a="1"/>
  <c r="CC17" i="7" s="1"/>
  <c r="FE18" i="2" s="1" a="1"/>
  <c r="FE18" i="2" s="1"/>
  <c r="CC18" i="7" a="1"/>
  <c r="CC18" i="7" s="1"/>
  <c r="FE19" i="2" s="1" a="1"/>
  <c r="FE19" i="2" s="1"/>
  <c r="CC19" i="7" a="1"/>
  <c r="CC19" i="7" s="1"/>
  <c r="FE20" i="3" s="1" a="1"/>
  <c r="FE20" i="3" s="1"/>
  <c r="FE3" i="1" l="1" a="1"/>
  <c r="FE3" i="1" s="1"/>
  <c r="FE4" i="4" a="1"/>
  <c r="FE4" i="4" s="1"/>
  <c r="FE4" i="3" a="1"/>
  <c r="FE4" i="3" s="1"/>
  <c r="FE4" i="1" a="1"/>
  <c r="FE4" i="1" s="1"/>
  <c r="FE4" i="2" a="1"/>
  <c r="FE4" i="2" s="1"/>
  <c r="FE16" i="2" a="1"/>
  <c r="FE16" i="2" s="1"/>
  <c r="FE16" i="1" a="1"/>
  <c r="FE16" i="1" s="1"/>
  <c r="FE16" i="4" a="1"/>
  <c r="FE16" i="4" s="1"/>
  <c r="FE16" i="3" a="1"/>
  <c r="FE16" i="3" s="1"/>
  <c r="FE12" i="1" a="1"/>
  <c r="FE12" i="1" s="1"/>
  <c r="FE12" i="4" a="1"/>
  <c r="FE12" i="4" s="1"/>
  <c r="FE12" i="3" a="1"/>
  <c r="FE12" i="3" s="1"/>
  <c r="FE12" i="2" a="1"/>
  <c r="FE12" i="2" s="1"/>
  <c r="FE8" i="2" a="1"/>
  <c r="FE8" i="2" s="1"/>
  <c r="FE8" i="4" a="1"/>
  <c r="FE8" i="4" s="1"/>
  <c r="FE8" i="3" a="1"/>
  <c r="FE8" i="3" s="1"/>
  <c r="FE8" i="1" a="1"/>
  <c r="FE8" i="1" s="1"/>
  <c r="FE20" i="1" a="1"/>
  <c r="FE20" i="1" s="1"/>
  <c r="FE15" i="1" a="1"/>
  <c r="FE15" i="1" s="1"/>
  <c r="FE11" i="1" a="1"/>
  <c r="FE11" i="1" s="1"/>
  <c r="FE5" i="1" a="1"/>
  <c r="FE5" i="1" s="1"/>
  <c r="FE19" i="3" a="1"/>
  <c r="FE19" i="3" s="1"/>
  <c r="FE11" i="3" a="1"/>
  <c r="FE11" i="3" s="1"/>
  <c r="FE20" i="2" a="1"/>
  <c r="FE20" i="2" s="1"/>
  <c r="FE15" i="2" a="1"/>
  <c r="FE15" i="2" s="1"/>
  <c r="FE7" i="2" a="1"/>
  <c r="FE7" i="2" s="1"/>
  <c r="FE19" i="4" a="1"/>
  <c r="FE19" i="4" s="1"/>
  <c r="FE11" i="4" a="1"/>
  <c r="FE11" i="4" s="1"/>
  <c r="FE17" i="1" a="1"/>
  <c r="FE17" i="1" s="1"/>
  <c r="FE14" i="1" a="1"/>
  <c r="FE14" i="1" s="1"/>
  <c r="FE10" i="1" a="1"/>
  <c r="FE10" i="1" s="1"/>
  <c r="FE18" i="3" a="1"/>
  <c r="FE18" i="3" s="1"/>
  <c r="FE13" i="3" a="1"/>
  <c r="FE13" i="3" s="1"/>
  <c r="FE10" i="3" a="1"/>
  <c r="FE10" i="3" s="1"/>
  <c r="FE5" i="3" a="1"/>
  <c r="FE5" i="3" s="1"/>
  <c r="FE17" i="2" a="1"/>
  <c r="FE17" i="2" s="1"/>
  <c r="FE14" i="2" a="1"/>
  <c r="FE14" i="2" s="1"/>
  <c r="FE9" i="2" a="1"/>
  <c r="FE9" i="2" s="1"/>
  <c r="FE6" i="2" a="1"/>
  <c r="FE6" i="2" s="1"/>
  <c r="FE3" i="4" a="1"/>
  <c r="FE3" i="4" s="1"/>
  <c r="FE18" i="4" a="1"/>
  <c r="FE18" i="4" s="1"/>
  <c r="FE13" i="4" a="1"/>
  <c r="FE13" i="4" s="1"/>
  <c r="FE10" i="4" a="1"/>
  <c r="FE10" i="4" s="1"/>
  <c r="FE5" i="4" a="1"/>
  <c r="FE5" i="4" s="1"/>
  <c r="FE19" i="1" a="1"/>
  <c r="FE19" i="1" s="1"/>
  <c r="FE13" i="1" a="1"/>
  <c r="FE13" i="1" s="1"/>
  <c r="FE7" i="1" a="1"/>
  <c r="FE7" i="1" s="1"/>
  <c r="FE3" i="3" a="1"/>
  <c r="FE3" i="3" s="1"/>
  <c r="FE15" i="3" a="1"/>
  <c r="FE15" i="3" s="1"/>
  <c r="FE7" i="3" a="1"/>
  <c r="FE7" i="3" s="1"/>
  <c r="FE20" i="4" a="1"/>
  <c r="FE20" i="4" s="1"/>
  <c r="FE18" i="1" a="1"/>
  <c r="FE18" i="1" s="1"/>
  <c r="FE9" i="1" a="1"/>
  <c r="FE9" i="1" s="1"/>
  <c r="FE6" i="1" a="1"/>
  <c r="FE6" i="1" s="1"/>
  <c r="FE17" i="3" a="1"/>
  <c r="FE17" i="3" s="1"/>
  <c r="FE14" i="3" a="1"/>
  <c r="FE14" i="3" s="1"/>
  <c r="FE9" i="3" a="1"/>
  <c r="FE9" i="3" s="1"/>
  <c r="FE6" i="3" a="1"/>
  <c r="FE6" i="3" s="1"/>
  <c r="CB3" i="7" a="1"/>
  <c r="CB3" i="7" s="1"/>
  <c r="CB4" i="7" a="1"/>
  <c r="CB4" i="7" s="1"/>
  <c r="CB5" i="7" a="1"/>
  <c r="CB5" i="7" s="1"/>
  <c r="CB6" i="7" a="1"/>
  <c r="CB6" i="7" s="1"/>
  <c r="CB7" i="7" a="1"/>
  <c r="CB7" i="7" s="1"/>
  <c r="CB8" i="7" a="1"/>
  <c r="CB8" i="7" s="1"/>
  <c r="CB9" i="7" a="1"/>
  <c r="CB9" i="7" s="1"/>
  <c r="CB10" i="7" a="1"/>
  <c r="CB10" i="7" s="1"/>
  <c r="CB11" i="7" a="1"/>
  <c r="CB11" i="7" s="1"/>
  <c r="CB12" i="7" a="1"/>
  <c r="CB12" i="7" s="1"/>
  <c r="CB13" i="7" a="1"/>
  <c r="CB13" i="7" s="1"/>
  <c r="CB14" i="7" a="1"/>
  <c r="CB14" i="7" s="1"/>
  <c r="CB15" i="7" a="1"/>
  <c r="CB15" i="7" s="1"/>
  <c r="CB16" i="7" a="1"/>
  <c r="CB16" i="7" s="1"/>
  <c r="CB17" i="7" a="1"/>
  <c r="CB17" i="7" s="1"/>
  <c r="CB18" i="7" a="1"/>
  <c r="CB18" i="7" s="1"/>
  <c r="CB19" i="7" a="1"/>
  <c r="CB19" i="7" s="1"/>
  <c r="CB2" i="7" a="1"/>
  <c r="CB2" i="7" s="1"/>
  <c r="FC15" i="2" l="1" a="1"/>
  <c r="FC15" i="2" s="1"/>
  <c r="FC15" i="4" a="1"/>
  <c r="FC15" i="4" s="1"/>
  <c r="FC15" i="3" a="1"/>
  <c r="FC15" i="3" s="1"/>
  <c r="FC15" i="1" a="1"/>
  <c r="FC15" i="1" s="1"/>
  <c r="FC7" i="4" a="1"/>
  <c r="FC7" i="4" s="1"/>
  <c r="FC7" i="2" a="1"/>
  <c r="FC7" i="2" s="1"/>
  <c r="FC7" i="3" a="1"/>
  <c r="FC7" i="3" s="1"/>
  <c r="FC7" i="1" a="1"/>
  <c r="FC7" i="1" s="1"/>
  <c r="FC14" i="4" a="1"/>
  <c r="FC14" i="4" s="1"/>
  <c r="FC14" i="2" a="1"/>
  <c r="FC14" i="2" s="1"/>
  <c r="FC14" i="3" a="1"/>
  <c r="FC14" i="3" s="1"/>
  <c r="FC14" i="1" a="1"/>
  <c r="FC14" i="1" s="1"/>
  <c r="FC3" i="2" a="1"/>
  <c r="FC3" i="2" s="1"/>
  <c r="FC3" i="4" a="1"/>
  <c r="FC3" i="4" s="1"/>
  <c r="FC3" i="1" a="1"/>
  <c r="FC3" i="1" s="1"/>
  <c r="FC3" i="3" a="1"/>
  <c r="FC3" i="3" s="1"/>
  <c r="FC13" i="2" a="1"/>
  <c r="FC13" i="2" s="1"/>
  <c r="FC13" i="4" a="1"/>
  <c r="FC13" i="4" s="1"/>
  <c r="FC13" i="1" a="1"/>
  <c r="FC13" i="1" s="1"/>
  <c r="FC13" i="3" a="1"/>
  <c r="FC13" i="3" s="1"/>
  <c r="FC9" i="4" a="1"/>
  <c r="FC9" i="4" s="1"/>
  <c r="FC9" i="2" a="1"/>
  <c r="FC9" i="2" s="1"/>
  <c r="FC9" i="3" a="1"/>
  <c r="FC9" i="3" s="1"/>
  <c r="FC9" i="1" a="1"/>
  <c r="FC9" i="1" s="1"/>
  <c r="FC5" i="2" a="1"/>
  <c r="FC5" i="2" s="1"/>
  <c r="FC5" i="4" a="1"/>
  <c r="FC5" i="4" s="1"/>
  <c r="FC5" i="1" a="1"/>
  <c r="FC5" i="1" s="1"/>
  <c r="FC5" i="3" a="1"/>
  <c r="FC5" i="3" s="1"/>
  <c r="FC19" i="2" a="1"/>
  <c r="FC19" i="2" s="1"/>
  <c r="FC19" i="4" a="1"/>
  <c r="FC19" i="4" s="1"/>
  <c r="FC19" i="1" a="1"/>
  <c r="FC19" i="1" s="1"/>
  <c r="FC19" i="3" a="1"/>
  <c r="FC19" i="3" s="1"/>
  <c r="FC11" i="2" a="1"/>
  <c r="FC11" i="2" s="1"/>
  <c r="FC11" i="4" a="1"/>
  <c r="FC11" i="4" s="1"/>
  <c r="FC11" i="3" a="1"/>
  <c r="FC11" i="3" s="1"/>
  <c r="FC11" i="1" a="1"/>
  <c r="FC11" i="1" s="1"/>
  <c r="FC18" i="2" a="1"/>
  <c r="FC18" i="2" s="1"/>
  <c r="FC18" i="4" a="1"/>
  <c r="FC18" i="4" s="1"/>
  <c r="FC18" i="3" a="1"/>
  <c r="FC18" i="3" s="1"/>
  <c r="FC18" i="1" a="1"/>
  <c r="FC18" i="1" s="1"/>
  <c r="FC10" i="2" a="1"/>
  <c r="FC10" i="2" s="1"/>
  <c r="FC10" i="4" a="1"/>
  <c r="FC10" i="4" s="1"/>
  <c r="FC10" i="3" a="1"/>
  <c r="FC10" i="3" s="1"/>
  <c r="FC10" i="1" a="1"/>
  <c r="FC10" i="1" s="1"/>
  <c r="FC6" i="4" a="1"/>
  <c r="FC6" i="4" s="1"/>
  <c r="FC6" i="2" a="1"/>
  <c r="FC6" i="2" s="1"/>
  <c r="FC6" i="3" a="1"/>
  <c r="FC6" i="3" s="1"/>
  <c r="FC6" i="1" a="1"/>
  <c r="FC6" i="1" s="1"/>
  <c r="FC17" i="4" a="1"/>
  <c r="FC17" i="4" s="1"/>
  <c r="FC17" i="2" a="1"/>
  <c r="FC17" i="2" s="1"/>
  <c r="FC17" i="1" a="1"/>
  <c r="FC17" i="1" s="1"/>
  <c r="FC17" i="3" a="1"/>
  <c r="FC17" i="3" s="1"/>
  <c r="FC20" i="4" a="1"/>
  <c r="FC20" i="4" s="1"/>
  <c r="FC20" i="2" a="1"/>
  <c r="FC20" i="2" s="1"/>
  <c r="FC20" i="3" a="1"/>
  <c r="FC20" i="3" s="1"/>
  <c r="FC20" i="1" a="1"/>
  <c r="FC20" i="1" s="1"/>
  <c r="FC16" i="2" a="1"/>
  <c r="FC16" i="2" s="1"/>
  <c r="FC16" i="4" a="1"/>
  <c r="FC16" i="4" s="1"/>
  <c r="FC16" i="3" a="1"/>
  <c r="FC16" i="3" s="1"/>
  <c r="FC16" i="1" a="1"/>
  <c r="FC16" i="1" s="1"/>
  <c r="FC12" i="4" a="1"/>
  <c r="FC12" i="4" s="1"/>
  <c r="FC12" i="2" a="1"/>
  <c r="FC12" i="2" s="1"/>
  <c r="FC12" i="3" a="1"/>
  <c r="FC12" i="3" s="1"/>
  <c r="FC12" i="1" a="1"/>
  <c r="FC12" i="1" s="1"/>
  <c r="FC8" i="4" a="1"/>
  <c r="FC8" i="4" s="1"/>
  <c r="FC8" i="2" a="1"/>
  <c r="FC8" i="2" s="1"/>
  <c r="FC8" i="3" a="1"/>
  <c r="FC8" i="3" s="1"/>
  <c r="FC8" i="1" a="1"/>
  <c r="FC8" i="1" s="1"/>
  <c r="FC4" i="4" a="1"/>
  <c r="FC4" i="4" s="1"/>
  <c r="FC4" i="2" a="1"/>
  <c r="FC4" i="2" s="1"/>
  <c r="FC4" i="3" a="1"/>
  <c r="FC4" i="3" s="1"/>
  <c r="FC4" i="1" a="1"/>
  <c r="FC4" i="1" s="1"/>
  <c r="CA19" i="7" a="1"/>
  <c r="CA19" i="7" s="1"/>
  <c r="CA18" i="7" a="1"/>
  <c r="CA18" i="7" s="1"/>
  <c r="CA17" i="7" a="1"/>
  <c r="CA17" i="7" s="1"/>
  <c r="CA16" i="7" a="1"/>
  <c r="CA16" i="7" s="1"/>
  <c r="CA15" i="7" a="1"/>
  <c r="CA15" i="7" s="1"/>
  <c r="CA14" i="7" a="1"/>
  <c r="CA14" i="7" s="1"/>
  <c r="CA13" i="7" a="1"/>
  <c r="CA13" i="7" s="1"/>
  <c r="CA12" i="7" a="1"/>
  <c r="CA12" i="7" s="1"/>
  <c r="CA11" i="7" a="1"/>
  <c r="CA11" i="7" s="1"/>
  <c r="CA10" i="7" a="1"/>
  <c r="CA10" i="7" s="1"/>
  <c r="CA9" i="7" a="1"/>
  <c r="CA9" i="7" s="1"/>
  <c r="CA8" i="7" a="1"/>
  <c r="CA8" i="7" s="1"/>
  <c r="CA7" i="7" a="1"/>
  <c r="CA7" i="7" s="1"/>
  <c r="CA6" i="7" a="1"/>
  <c r="CA6" i="7" s="1"/>
  <c r="CA5" i="7" a="1"/>
  <c r="CA5" i="7" s="1"/>
  <c r="CA4" i="7" a="1"/>
  <c r="CA4" i="7" s="1"/>
  <c r="CA3" i="7" a="1"/>
  <c r="CA3" i="7" s="1"/>
  <c r="CA2" i="7" a="1"/>
  <c r="CA2" i="7" s="1"/>
  <c r="FA5" i="2" l="1" a="1"/>
  <c r="FA5" i="2" s="1"/>
  <c r="FA5" i="4" a="1"/>
  <c r="FA5" i="4" s="1"/>
  <c r="FA5" i="3" a="1"/>
  <c r="FA5" i="3" s="1"/>
  <c r="FA5" i="1" a="1"/>
  <c r="FA5" i="1" s="1"/>
  <c r="FA9" i="2" a="1"/>
  <c r="FA9" i="2" s="1"/>
  <c r="FA9" i="4" a="1"/>
  <c r="FA9" i="4" s="1"/>
  <c r="FA9" i="3" a="1"/>
  <c r="FA9" i="3" s="1"/>
  <c r="FA9" i="1" a="1"/>
  <c r="FA9" i="1" s="1"/>
  <c r="FA13" i="2" a="1"/>
  <c r="FA13" i="2" s="1"/>
  <c r="FA13" i="3" a="1"/>
  <c r="FA13" i="3" s="1"/>
  <c r="FA13" i="4" a="1"/>
  <c r="FA13" i="4" s="1"/>
  <c r="FA13" i="1" a="1"/>
  <c r="FA13" i="1" s="1"/>
  <c r="FA17" i="2" a="1"/>
  <c r="FA17" i="2" s="1"/>
  <c r="FA17" i="3" a="1"/>
  <c r="FA17" i="3" s="1"/>
  <c r="FA17" i="4" a="1"/>
  <c r="FA17" i="4" s="1"/>
  <c r="FA17" i="1" a="1"/>
  <c r="FA17" i="1" s="1"/>
  <c r="FA6" i="3" a="1"/>
  <c r="FA6" i="3" s="1"/>
  <c r="FA6" i="4" a="1"/>
  <c r="FA6" i="4" s="1"/>
  <c r="FA6" i="1" a="1"/>
  <c r="FA6" i="1" s="1"/>
  <c r="FA6" i="2" a="1"/>
  <c r="FA6" i="2" s="1"/>
  <c r="FA10" i="3" a="1"/>
  <c r="FA10" i="3" s="1"/>
  <c r="FA10" i="1" a="1"/>
  <c r="FA10" i="1" s="1"/>
  <c r="FA10" i="4" a="1"/>
  <c r="FA10" i="4" s="1"/>
  <c r="FA10" i="2" a="1"/>
  <c r="FA10" i="2" s="1"/>
  <c r="FA14" i="3" a="1"/>
  <c r="FA14" i="3" s="1"/>
  <c r="FA14" i="1" a="1"/>
  <c r="FA14" i="1" s="1"/>
  <c r="FA14" i="2" a="1"/>
  <c r="FA14" i="2" s="1"/>
  <c r="FA14" i="4" a="1"/>
  <c r="FA14" i="4" s="1"/>
  <c r="FA18" i="3" a="1"/>
  <c r="FA18" i="3" s="1"/>
  <c r="FA18" i="4" a="1"/>
  <c r="FA18" i="4" s="1"/>
  <c r="FA18" i="1" a="1"/>
  <c r="FA18" i="1" s="1"/>
  <c r="FA18" i="2" a="1"/>
  <c r="FA18" i="2" s="1"/>
  <c r="FA3" i="3" a="1"/>
  <c r="FA3" i="3" s="1"/>
  <c r="FA3" i="1" a="1"/>
  <c r="FA3" i="1" s="1"/>
  <c r="FA3" i="2" a="1"/>
  <c r="FA3" i="2" s="1"/>
  <c r="FA3" i="4" a="1"/>
  <c r="FA3" i="4" s="1"/>
  <c r="FA7" i="3" a="1"/>
  <c r="FA7" i="3" s="1"/>
  <c r="FA7" i="1" a="1"/>
  <c r="FA7" i="1" s="1"/>
  <c r="FA7" i="2" a="1"/>
  <c r="FA7" i="2" s="1"/>
  <c r="FA7" i="4" a="1"/>
  <c r="FA7" i="4" s="1"/>
  <c r="FA11" i="1" a="1"/>
  <c r="FA11" i="1" s="1"/>
  <c r="FA11" i="2" a="1"/>
  <c r="FA11" i="2" s="1"/>
  <c r="FA11" i="3" a="1"/>
  <c r="FA11" i="3" s="1"/>
  <c r="FA11" i="4" a="1"/>
  <c r="FA11" i="4" s="1"/>
  <c r="FA15" i="4" a="1"/>
  <c r="FA15" i="4" s="1"/>
  <c r="FA15" i="1" a="1"/>
  <c r="FA15" i="1" s="1"/>
  <c r="FA15" i="2" a="1"/>
  <c r="FA15" i="2" s="1"/>
  <c r="FA15" i="3" a="1"/>
  <c r="FA15" i="3" s="1"/>
  <c r="FA19" i="1" a="1"/>
  <c r="FA19" i="1" s="1"/>
  <c r="FA19" i="4" a="1"/>
  <c r="FA19" i="4" s="1"/>
  <c r="FA19" i="2" a="1"/>
  <c r="FA19" i="2" s="1"/>
  <c r="FA19" i="3" a="1"/>
  <c r="FA19" i="3" s="1"/>
  <c r="FA4" i="1" a="1"/>
  <c r="FA4" i="1" s="1"/>
  <c r="FA4" i="2" a="1"/>
  <c r="FA4" i="2" s="1"/>
  <c r="FA4" i="3" a="1"/>
  <c r="FA4" i="3" s="1"/>
  <c r="FA4" i="4" a="1"/>
  <c r="FA4" i="4" s="1"/>
  <c r="FA8" i="1" a="1"/>
  <c r="FA8" i="1" s="1"/>
  <c r="FA8" i="2" a="1"/>
  <c r="FA8" i="2" s="1"/>
  <c r="FA8" i="3" a="1"/>
  <c r="FA8" i="3" s="1"/>
  <c r="FA8" i="4" a="1"/>
  <c r="FA8" i="4" s="1"/>
  <c r="FA12" i="1" a="1"/>
  <c r="FA12" i="1" s="1"/>
  <c r="FA12" i="2" a="1"/>
  <c r="FA12" i="2" s="1"/>
  <c r="FA12" i="4" a="1"/>
  <c r="FA12" i="4" s="1"/>
  <c r="FA12" i="3" a="1"/>
  <c r="FA12" i="3" s="1"/>
  <c r="FA16" i="1" a="1"/>
  <c r="FA16" i="1" s="1"/>
  <c r="FA16" i="2" a="1"/>
  <c r="FA16" i="2" s="1"/>
  <c r="FA16" i="4" a="1"/>
  <c r="FA16" i="4" s="1"/>
  <c r="FA16" i="3" a="1"/>
  <c r="FA16" i="3" s="1"/>
  <c r="FA20" i="1" a="1"/>
  <c r="FA20" i="1" s="1"/>
  <c r="FA20" i="2" a="1"/>
  <c r="FA20" i="2" s="1"/>
  <c r="FA20" i="3" a="1"/>
  <c r="FA20" i="3" s="1"/>
  <c r="FA20" i="4" a="1"/>
  <c r="FA20" i="4" s="1"/>
  <c r="BZ3" i="7" a="1"/>
  <c r="BZ3" i="7" s="1"/>
  <c r="EY4" i="2" s="1" a="1"/>
  <c r="EY4" i="2" s="1"/>
  <c r="BZ4" i="7" a="1"/>
  <c r="BZ4" i="7" s="1"/>
  <c r="EY5" i="1" s="1" a="1"/>
  <c r="EY5" i="1" s="1"/>
  <c r="BZ5" i="7" a="1"/>
  <c r="BZ5" i="7" s="1"/>
  <c r="EY6" i="4" s="1" a="1"/>
  <c r="EY6" i="4" s="1"/>
  <c r="BZ6" i="7" a="1"/>
  <c r="BZ6" i="7" s="1"/>
  <c r="EY7" i="2" s="1" a="1"/>
  <c r="EY7" i="2" s="1"/>
  <c r="BZ7" i="7" a="1"/>
  <c r="BZ7" i="7" s="1"/>
  <c r="EY8" i="4" s="1" a="1"/>
  <c r="EY8" i="4" s="1"/>
  <c r="BZ8" i="7" a="1"/>
  <c r="BZ8" i="7" s="1"/>
  <c r="BZ9" i="7" a="1"/>
  <c r="BZ9" i="7" s="1"/>
  <c r="EY10" i="2" s="1" a="1"/>
  <c r="EY10" i="2" s="1"/>
  <c r="BZ10" i="7" a="1"/>
  <c r="BZ10" i="7" s="1"/>
  <c r="EY11" i="4" s="1" a="1"/>
  <c r="EY11" i="4" s="1"/>
  <c r="BZ11" i="7" a="1"/>
  <c r="BZ11" i="7" s="1"/>
  <c r="EY12" i="2" s="1" a="1"/>
  <c r="EY12" i="2" s="1"/>
  <c r="BZ12" i="7" a="1"/>
  <c r="BZ12" i="7" s="1"/>
  <c r="EY13" i="2" s="1" a="1"/>
  <c r="EY13" i="2" s="1"/>
  <c r="BZ13" i="7" a="1"/>
  <c r="BZ13" i="7" s="1"/>
  <c r="EY14" i="4" s="1" a="1"/>
  <c r="EY14" i="4" s="1"/>
  <c r="BZ14" i="7" a="1"/>
  <c r="BZ14" i="7" s="1"/>
  <c r="EY15" i="2" s="1" a="1"/>
  <c r="EY15" i="2" s="1"/>
  <c r="BZ15" i="7" a="1"/>
  <c r="BZ15" i="7" s="1"/>
  <c r="EY16" i="4" s="1" a="1"/>
  <c r="EY16" i="4" s="1"/>
  <c r="BZ16" i="7" a="1"/>
  <c r="BZ16" i="7" s="1"/>
  <c r="EY17" i="4" s="1" a="1"/>
  <c r="EY17" i="4" s="1"/>
  <c r="BZ17" i="7" a="1"/>
  <c r="BZ17" i="7" s="1"/>
  <c r="EY18" i="2" s="1" a="1"/>
  <c r="EY18" i="2" s="1"/>
  <c r="BZ18" i="7" a="1"/>
  <c r="BZ18" i="7" s="1"/>
  <c r="EY19" i="4" s="1" a="1"/>
  <c r="EY19" i="4" s="1"/>
  <c r="BZ19" i="7" a="1"/>
  <c r="BZ19" i="7" s="1"/>
  <c r="EY20" i="2" s="1" a="1"/>
  <c r="EY20" i="2" s="1"/>
  <c r="BZ2" i="7" a="1"/>
  <c r="BZ2" i="7" s="1"/>
  <c r="EY3" i="2" s="1" a="1"/>
  <c r="EY3" i="2" s="1"/>
  <c r="EY6" i="1" l="1" a="1"/>
  <c r="EY6" i="1" s="1"/>
  <c r="EY16" i="2" a="1"/>
  <c r="EY16" i="2" s="1"/>
  <c r="EY4" i="1" a="1"/>
  <c r="EY4" i="1" s="1"/>
  <c r="EY3" i="4" a="1"/>
  <c r="EY3" i="4" s="1"/>
  <c r="EY17" i="1" a="1"/>
  <c r="EY17" i="1" s="1"/>
  <c r="EY17" i="3" a="1"/>
  <c r="EY17" i="3" s="1"/>
  <c r="EY20" i="4" a="1"/>
  <c r="EY20" i="4" s="1"/>
  <c r="EY16" i="1" a="1"/>
  <c r="EY16" i="1" s="1"/>
  <c r="EY17" i="2" a="1"/>
  <c r="EY17" i="2" s="1"/>
  <c r="EY12" i="4" a="1"/>
  <c r="EY12" i="4" s="1"/>
  <c r="EY14" i="3" a="1"/>
  <c r="EY14" i="3" s="1"/>
  <c r="EY10" i="4" a="1"/>
  <c r="EY10" i="4" s="1"/>
  <c r="EY14" i="1" a="1"/>
  <c r="EY14" i="1" s="1"/>
  <c r="EY3" i="3" a="1"/>
  <c r="EY3" i="3" s="1"/>
  <c r="EY8" i="3" a="1"/>
  <c r="EY8" i="3" s="1"/>
  <c r="EY14" i="2" a="1"/>
  <c r="EY14" i="2" s="1"/>
  <c r="EY18" i="4" a="1"/>
  <c r="EY18" i="4" s="1"/>
  <c r="EY18" i="3" a="1"/>
  <c r="EY18" i="3" s="1"/>
  <c r="EY7" i="3" a="1"/>
  <c r="EY7" i="3" s="1"/>
  <c r="EY6" i="2" a="1"/>
  <c r="EY6" i="2" s="1"/>
  <c r="EY13" i="4" a="1"/>
  <c r="EY13" i="4" s="1"/>
  <c r="EY7" i="4" a="1"/>
  <c r="EY7" i="4" s="1"/>
  <c r="EY9" i="3" a="1"/>
  <c r="EY9" i="3" s="1"/>
  <c r="EY9" i="2" a="1"/>
  <c r="EY9" i="2" s="1"/>
  <c r="EY9" i="1" a="1"/>
  <c r="EY9" i="1" s="1"/>
  <c r="EY9" i="4" a="1"/>
  <c r="EY9" i="4" s="1"/>
  <c r="EY5" i="3" a="1"/>
  <c r="EY5" i="3" s="1"/>
  <c r="EY19" i="1" a="1"/>
  <c r="EY19" i="1" s="1"/>
  <c r="EY11" i="1" a="1"/>
  <c r="EY11" i="1" s="1"/>
  <c r="EY8" i="1" a="1"/>
  <c r="EY8" i="1" s="1"/>
  <c r="EY11" i="3" a="1"/>
  <c r="EY11" i="3" s="1"/>
  <c r="EY4" i="3" a="1"/>
  <c r="EY4" i="3" s="1"/>
  <c r="EY15" i="4" a="1"/>
  <c r="EY15" i="4" s="1"/>
  <c r="EY3" i="1" a="1"/>
  <c r="EY3" i="1" s="1"/>
  <c r="EY18" i="1" a="1"/>
  <c r="EY18" i="1" s="1"/>
  <c r="EY13" i="1" a="1"/>
  <c r="EY13" i="1" s="1"/>
  <c r="EY10" i="1" a="1"/>
  <c r="EY10" i="1" s="1"/>
  <c r="EY20" i="3" a="1"/>
  <c r="EY20" i="3" s="1"/>
  <c r="EY16" i="3" a="1"/>
  <c r="EY16" i="3" s="1"/>
  <c r="EY13" i="3" a="1"/>
  <c r="EY13" i="3" s="1"/>
  <c r="EY10" i="3" a="1"/>
  <c r="EY10" i="3" s="1"/>
  <c r="EY6" i="3" a="1"/>
  <c r="EY6" i="3" s="1"/>
  <c r="EY5" i="2" a="1"/>
  <c r="EY5" i="2" s="1"/>
  <c r="EY5" i="4" a="1"/>
  <c r="EY5" i="4" s="1"/>
  <c r="EY19" i="2" a="1"/>
  <c r="EY19" i="2" s="1"/>
  <c r="EY11" i="2" a="1"/>
  <c r="EY11" i="2" s="1"/>
  <c r="EY8" i="2" a="1"/>
  <c r="EY8" i="2" s="1"/>
  <c r="EY4" i="4" a="1"/>
  <c r="EY4" i="4" s="1"/>
  <c r="EY20" i="1" a="1"/>
  <c r="EY20" i="1" s="1"/>
  <c r="EY15" i="1" a="1"/>
  <c r="EY15" i="1" s="1"/>
  <c r="EY12" i="1" a="1"/>
  <c r="EY12" i="1" s="1"/>
  <c r="EY7" i="1" a="1"/>
  <c r="EY7" i="1" s="1"/>
  <c r="EY19" i="3" a="1"/>
  <c r="EY19" i="3" s="1"/>
  <c r="EY15" i="3" a="1"/>
  <c r="EY15" i="3" s="1"/>
  <c r="EY12" i="3" a="1"/>
  <c r="EY12" i="3" s="1"/>
  <c r="BY3" i="7" a="1"/>
  <c r="BY3" i="7" s="1"/>
  <c r="BY4" i="7" a="1"/>
  <c r="BY4" i="7" s="1"/>
  <c r="BY5" i="7" a="1"/>
  <c r="BY5" i="7" s="1"/>
  <c r="BY6" i="7" a="1"/>
  <c r="BY6" i="7" s="1"/>
  <c r="BY7" i="7" a="1"/>
  <c r="BY7" i="7" s="1"/>
  <c r="BY8" i="7" a="1"/>
  <c r="BY8" i="7" s="1"/>
  <c r="BY9" i="7" a="1"/>
  <c r="BY9" i="7" s="1"/>
  <c r="BY10" i="7" a="1"/>
  <c r="BY10" i="7" s="1"/>
  <c r="BY11" i="7" a="1"/>
  <c r="BY11" i="7" s="1"/>
  <c r="BY12" i="7" a="1"/>
  <c r="BY12" i="7" s="1"/>
  <c r="BY13" i="7" a="1"/>
  <c r="BY13" i="7" s="1"/>
  <c r="BY14" i="7" a="1"/>
  <c r="BY14" i="7" s="1"/>
  <c r="BY15" i="7" a="1"/>
  <c r="BY15" i="7" s="1"/>
  <c r="BY16" i="7" a="1"/>
  <c r="BY16" i="7" s="1"/>
  <c r="BY17" i="7" a="1"/>
  <c r="BY17" i="7" s="1"/>
  <c r="BY18" i="7" a="1"/>
  <c r="BY18" i="7" s="1"/>
  <c r="BY19" i="7" a="1"/>
  <c r="BY19" i="7" s="1"/>
  <c r="BY2" i="7" a="1"/>
  <c r="BY2" i="7" s="1"/>
  <c r="EW11" i="4" l="1" a="1"/>
  <c r="EW11" i="4" s="1"/>
  <c r="EW11" i="2" a="1"/>
  <c r="EW11" i="2" s="1"/>
  <c r="EW11" i="3" a="1"/>
  <c r="EW11" i="3" s="1"/>
  <c r="EW11" i="1" a="1"/>
  <c r="EW11" i="1" s="1"/>
  <c r="EW3" i="4" a="1"/>
  <c r="EW3" i="4" s="1"/>
  <c r="EW3" i="2" a="1"/>
  <c r="EW3" i="2" s="1"/>
  <c r="EW3" i="3" a="1"/>
  <c r="EW3" i="3" s="1"/>
  <c r="EW3" i="1" a="1"/>
  <c r="EW3" i="1" s="1"/>
  <c r="EW17" i="2" a="1"/>
  <c r="EW17" i="2" s="1"/>
  <c r="EW17" i="4" a="1"/>
  <c r="EW17" i="4" s="1"/>
  <c r="EW17" i="1" a="1"/>
  <c r="EW17" i="1" s="1"/>
  <c r="EW17" i="3" a="1"/>
  <c r="EW17" i="3" s="1"/>
  <c r="EW14" i="2" a="1"/>
  <c r="EW14" i="2" s="1"/>
  <c r="EW14" i="4" a="1"/>
  <c r="EW14" i="4" s="1"/>
  <c r="EW14" i="3" a="1"/>
  <c r="EW14" i="3" s="1"/>
  <c r="EW14" i="1" a="1"/>
  <c r="EW14" i="1" s="1"/>
  <c r="EW7" i="3" a="1"/>
  <c r="EW7" i="3" s="1"/>
  <c r="EW7" i="4" a="1"/>
  <c r="EW7" i="4" s="1"/>
  <c r="EW7" i="2" a="1"/>
  <c r="EW7" i="2" s="1"/>
  <c r="EW7" i="1" a="1"/>
  <c r="EW7" i="1" s="1"/>
  <c r="EW4" i="2" a="1"/>
  <c r="EW4" i="2" s="1"/>
  <c r="EW4" i="1" a="1"/>
  <c r="EW4" i="1" s="1"/>
  <c r="EW4" i="3" a="1"/>
  <c r="EW4" i="3" s="1"/>
  <c r="EW4" i="4" a="1"/>
  <c r="EW4" i="4" s="1"/>
  <c r="EW20" i="2" a="1"/>
  <c r="EW20" i="2" s="1"/>
  <c r="EW20" i="4" a="1"/>
  <c r="EW20" i="4" s="1"/>
  <c r="EW20" i="3" a="1"/>
  <c r="EW20" i="3" s="1"/>
  <c r="EW20" i="1" a="1"/>
  <c r="EW20" i="1" s="1"/>
  <c r="EW13" i="2" a="1"/>
  <c r="EW13" i="2" s="1"/>
  <c r="EW13" i="4" a="1"/>
  <c r="EW13" i="4" s="1"/>
  <c r="EW13" i="3" a="1"/>
  <c r="EW13" i="3" s="1"/>
  <c r="EW13" i="1" a="1"/>
  <c r="EW13" i="1" s="1"/>
  <c r="EW10" i="4" a="1"/>
  <c r="EW10" i="4" s="1"/>
  <c r="EW10" i="2" a="1"/>
  <c r="EW10" i="2" s="1"/>
  <c r="EW10" i="3" a="1"/>
  <c r="EW10" i="3" s="1"/>
  <c r="EW10" i="1" a="1"/>
  <c r="EW10" i="1" s="1"/>
  <c r="EW19" i="1" a="1"/>
  <c r="EW19" i="1" s="1"/>
  <c r="EW19" i="4" a="1"/>
  <c r="EW19" i="4" s="1"/>
  <c r="EW19" i="3" a="1"/>
  <c r="EW19" i="3" s="1"/>
  <c r="EW19" i="2" a="1"/>
  <c r="EW19" i="2" s="1"/>
  <c r="EW16" i="2" a="1"/>
  <c r="EW16" i="2" s="1"/>
  <c r="EW16" i="4" a="1"/>
  <c r="EW16" i="4" s="1"/>
  <c r="EW16" i="1" a="1"/>
  <c r="EW16" i="1" s="1"/>
  <c r="EW16" i="3" a="1"/>
  <c r="EW16" i="3" s="1"/>
  <c r="EW12" i="2" a="1"/>
  <c r="EW12" i="2" s="1"/>
  <c r="EW12" i="4" a="1"/>
  <c r="EW12" i="4" s="1"/>
  <c r="EW12" i="3" a="1"/>
  <c r="EW12" i="3" s="1"/>
  <c r="EW12" i="1" a="1"/>
  <c r="EW12" i="1" s="1"/>
  <c r="EW9" i="3" a="1"/>
  <c r="EW9" i="3" s="1"/>
  <c r="EW9" i="2" a="1"/>
  <c r="EW9" i="2" s="1"/>
  <c r="EW9" i="1" a="1"/>
  <c r="EW9" i="1" s="1"/>
  <c r="EW9" i="4" a="1"/>
  <c r="EW9" i="4" s="1"/>
  <c r="EW6" i="3" a="1"/>
  <c r="EW6" i="3" s="1"/>
  <c r="EW6" i="4" a="1"/>
  <c r="EW6" i="4" s="1"/>
  <c r="EW6" i="2" a="1"/>
  <c r="EW6" i="2" s="1"/>
  <c r="EW6" i="1" a="1"/>
  <c r="EW6" i="1" s="1"/>
  <c r="EW18" i="3" a="1"/>
  <c r="EW18" i="3" s="1"/>
  <c r="EW18" i="2" a="1"/>
  <c r="EW18" i="2" s="1"/>
  <c r="EW18" i="1" a="1"/>
  <c r="EW18" i="1" s="1"/>
  <c r="EW18" i="4" a="1"/>
  <c r="EW18" i="4" s="1"/>
  <c r="EW15" i="3" a="1"/>
  <c r="EW15" i="3" s="1"/>
  <c r="EW15" i="1" a="1"/>
  <c r="EW15" i="1" s="1"/>
  <c r="EW15" i="2" a="1"/>
  <c r="EW15" i="2" s="1"/>
  <c r="EW15" i="4" a="1"/>
  <c r="EW15" i="4" s="1"/>
  <c r="EW8" i="2" a="1"/>
  <c r="EW8" i="2" s="1"/>
  <c r="EW8" i="1" a="1"/>
  <c r="EW8" i="1" s="1"/>
  <c r="EW8" i="4" a="1"/>
  <c r="EW8" i="4" s="1"/>
  <c r="EW8" i="3" a="1"/>
  <c r="EW8" i="3" s="1"/>
  <c r="EW5" i="2" a="1"/>
  <c r="EW5" i="2" s="1"/>
  <c r="EW5" i="1" a="1"/>
  <c r="EW5" i="1" s="1"/>
  <c r="EW5" i="3" a="1"/>
  <c r="EW5" i="3" s="1"/>
  <c r="EW5" i="4" a="1"/>
  <c r="EW5" i="4" s="1"/>
  <c r="BX3" i="7" a="1"/>
  <c r="BX3" i="7" s="1"/>
  <c r="EU4" i="1" s="1" a="1"/>
  <c r="EU4" i="1" s="1"/>
  <c r="BX4" i="7" a="1"/>
  <c r="BX4" i="7" s="1"/>
  <c r="EU5" i="3" s="1" a="1"/>
  <c r="EU5" i="3" s="1"/>
  <c r="BX5" i="7" a="1"/>
  <c r="BX5" i="7" s="1"/>
  <c r="EU6" i="3" s="1" a="1"/>
  <c r="EU6" i="3" s="1"/>
  <c r="BX6" i="7" a="1"/>
  <c r="BX6" i="7" s="1"/>
  <c r="BX7" i="7" a="1"/>
  <c r="BX7" i="7" s="1"/>
  <c r="EU8" i="1" s="1" a="1"/>
  <c r="EU8" i="1" s="1"/>
  <c r="BX8" i="7" a="1"/>
  <c r="BX8" i="7" s="1"/>
  <c r="BX9" i="7" a="1"/>
  <c r="BX9" i="7" s="1"/>
  <c r="EU10" i="4" s="1" a="1"/>
  <c r="EU10" i="4" s="1"/>
  <c r="BX10" i="7" a="1"/>
  <c r="BX10" i="7" s="1"/>
  <c r="BX11" i="7" a="1"/>
  <c r="BX11" i="7" s="1"/>
  <c r="EU12" i="3" s="1" a="1"/>
  <c r="EU12" i="3" s="1"/>
  <c r="BX12" i="7" a="1"/>
  <c r="BX12" i="7" s="1"/>
  <c r="EU13" i="4" s="1" a="1"/>
  <c r="EU13" i="4" s="1"/>
  <c r="BX13" i="7" a="1"/>
  <c r="BX13" i="7" s="1"/>
  <c r="EU14" i="4" s="1" a="1"/>
  <c r="EU14" i="4" s="1"/>
  <c r="BX14" i="7" a="1"/>
  <c r="BX14" i="7" s="1"/>
  <c r="EU15" i="1" s="1" a="1"/>
  <c r="EU15" i="1" s="1"/>
  <c r="BX15" i="7" a="1"/>
  <c r="BX15" i="7" s="1"/>
  <c r="EU16" i="1" s="1" a="1"/>
  <c r="EU16" i="1" s="1"/>
  <c r="BX16" i="7" a="1"/>
  <c r="BX16" i="7" s="1"/>
  <c r="BX17" i="7" a="1"/>
  <c r="BX17" i="7" s="1"/>
  <c r="EU18" i="3" s="1" a="1"/>
  <c r="EU18" i="3" s="1"/>
  <c r="BX18" i="7" a="1"/>
  <c r="BX18" i="7" s="1"/>
  <c r="BX19" i="7" a="1"/>
  <c r="BX19" i="7" s="1"/>
  <c r="EU20" i="1" s="1" a="1"/>
  <c r="EU20" i="1" s="1"/>
  <c r="BX2" i="7" a="1"/>
  <c r="BX2" i="7" s="1"/>
  <c r="EU3" i="4" s="1" a="1"/>
  <c r="EU3" i="4" s="1"/>
  <c r="EU14" i="3" l="1" a="1"/>
  <c r="EU14" i="3" s="1"/>
  <c r="EU14" i="1" a="1"/>
  <c r="EU14" i="1" s="1"/>
  <c r="EU20" i="4" a="1"/>
  <c r="EU20" i="4" s="1"/>
  <c r="EU20" i="3" a="1"/>
  <c r="EU20" i="3" s="1"/>
  <c r="EU7" i="3" a="1"/>
  <c r="EU7" i="3" s="1"/>
  <c r="EU7" i="1" a="1"/>
  <c r="EU7" i="1" s="1"/>
  <c r="EU7" i="2" a="1"/>
  <c r="EU7" i="2" s="1"/>
  <c r="EU15" i="2" a="1"/>
  <c r="EU15" i="2" s="1"/>
  <c r="EU12" i="4" a="1"/>
  <c r="EU12" i="4" s="1"/>
  <c r="EU4" i="4" a="1"/>
  <c r="EU4" i="4" s="1"/>
  <c r="EU6" i="2" a="1"/>
  <c r="EU6" i="2" s="1"/>
  <c r="EU4" i="3" a="1"/>
  <c r="EU4" i="3" s="1"/>
  <c r="EU18" i="2" a="1"/>
  <c r="EU18" i="2" s="1"/>
  <c r="EU3" i="3" a="1"/>
  <c r="EU3" i="3" s="1"/>
  <c r="EU18" i="1" a="1"/>
  <c r="EU18" i="1" s="1"/>
  <c r="EU9" i="4" a="1"/>
  <c r="EU9" i="4" s="1"/>
  <c r="EU9" i="1" a="1"/>
  <c r="EU9" i="1" s="1"/>
  <c r="EU9" i="3" a="1"/>
  <c r="EU9" i="3" s="1"/>
  <c r="EU9" i="2" a="1"/>
  <c r="EU9" i="2" s="1"/>
  <c r="EU19" i="1" a="1"/>
  <c r="EU19" i="1" s="1"/>
  <c r="EU19" i="2" a="1"/>
  <c r="EU19" i="2" s="1"/>
  <c r="EU19" i="4" a="1"/>
  <c r="EU19" i="4" s="1"/>
  <c r="EU19" i="3" a="1"/>
  <c r="EU19" i="3" s="1"/>
  <c r="EU17" i="4" a="1"/>
  <c r="EU17" i="4" s="1"/>
  <c r="EU17" i="3" a="1"/>
  <c r="EU17" i="3" s="1"/>
  <c r="EU17" i="1" a="1"/>
  <c r="EU17" i="1" s="1"/>
  <c r="EU17" i="2" a="1"/>
  <c r="EU17" i="2" s="1"/>
  <c r="EU11" i="1" a="1"/>
  <c r="EU11" i="1" s="1"/>
  <c r="EU11" i="4" a="1"/>
  <c r="EU11" i="4" s="1"/>
  <c r="EU11" i="3" a="1"/>
  <c r="EU11" i="3" s="1"/>
  <c r="EU11" i="2" a="1"/>
  <c r="EU11" i="2" s="1"/>
  <c r="EU16" i="4" a="1"/>
  <c r="EU16" i="4" s="1"/>
  <c r="EU15" i="4" a="1"/>
  <c r="EU15" i="4" s="1"/>
  <c r="EU7" i="4" a="1"/>
  <c r="EU7" i="4" s="1"/>
  <c r="EU16" i="3" a="1"/>
  <c r="EU16" i="3" s="1"/>
  <c r="EU13" i="1" a="1"/>
  <c r="EU13" i="1" s="1"/>
  <c r="EU3" i="2" a="1"/>
  <c r="EU3" i="2" s="1"/>
  <c r="EU14" i="2" a="1"/>
  <c r="EU14" i="2" s="1"/>
  <c r="EU10" i="2" a="1"/>
  <c r="EU10" i="2" s="1"/>
  <c r="EU10" i="3" a="1"/>
  <c r="EU10" i="3" s="1"/>
  <c r="EU3" i="1" a="1"/>
  <c r="EU3" i="1" s="1"/>
  <c r="EU10" i="1" a="1"/>
  <c r="EU10" i="1" s="1"/>
  <c r="EU6" i="1" a="1"/>
  <c r="EU6" i="1" s="1"/>
  <c r="EU18" i="4" a="1"/>
  <c r="EU18" i="4" s="1"/>
  <c r="EU6" i="4" a="1"/>
  <c r="EU6" i="4" s="1"/>
  <c r="EU20" i="2" a="1"/>
  <c r="EU20" i="2" s="1"/>
  <c r="EU16" i="2" a="1"/>
  <c r="EU16" i="2" s="1"/>
  <c r="EU13" i="2" a="1"/>
  <c r="EU13" i="2" s="1"/>
  <c r="EU5" i="2" a="1"/>
  <c r="EU5" i="2" s="1"/>
  <c r="EU13" i="3" a="1"/>
  <c r="EU13" i="3" s="1"/>
  <c r="EU12" i="1" a="1"/>
  <c r="EU12" i="1" s="1"/>
  <c r="EU5" i="1" a="1"/>
  <c r="EU5" i="1" s="1"/>
  <c r="EU8" i="4" a="1"/>
  <c r="EU8" i="4" s="1"/>
  <c r="EU5" i="4" a="1"/>
  <c r="EU5" i="4" s="1"/>
  <c r="EU12" i="2" a="1"/>
  <c r="EU12" i="2" s="1"/>
  <c r="EU8" i="2" a="1"/>
  <c r="EU8" i="2" s="1"/>
  <c r="EU4" i="2" a="1"/>
  <c r="EU4" i="2" s="1"/>
  <c r="EU15" i="3" a="1"/>
  <c r="EU15" i="3" s="1"/>
  <c r="EU8" i="3" a="1"/>
  <c r="EU8" i="3" s="1"/>
  <c r="BW3" i="7" a="1"/>
  <c r="BW3" i="7" s="1"/>
  <c r="ES4" i="1" s="1" a="1"/>
  <c r="ES4" i="1" s="1"/>
  <c r="BW4" i="7" a="1"/>
  <c r="BW4" i="7" s="1"/>
  <c r="BW5" i="7" a="1"/>
  <c r="BW5" i="7" s="1"/>
  <c r="ES6" i="4" s="1" a="1"/>
  <c r="ES6" i="4" s="1"/>
  <c r="BW6" i="7" a="1"/>
  <c r="BW6" i="7" s="1"/>
  <c r="BW7" i="7" a="1"/>
  <c r="BW7" i="7" s="1"/>
  <c r="ES8" i="4" s="1" a="1"/>
  <c r="ES8" i="4" s="1"/>
  <c r="BW8" i="7" a="1"/>
  <c r="BW8" i="7" s="1"/>
  <c r="ES9" i="3" s="1" a="1"/>
  <c r="ES9" i="3" s="1"/>
  <c r="BW9" i="7" a="1"/>
  <c r="BW9" i="7" s="1"/>
  <c r="ES10" i="4" s="1" a="1"/>
  <c r="ES10" i="4" s="1"/>
  <c r="BW10" i="7" a="1"/>
  <c r="BW10" i="7" s="1"/>
  <c r="BW11" i="7" a="1"/>
  <c r="BW11" i="7" s="1"/>
  <c r="ES12" i="1" s="1" a="1"/>
  <c r="ES12" i="1" s="1"/>
  <c r="BW12" i="7" a="1"/>
  <c r="BW12" i="7" s="1"/>
  <c r="BW13" i="7" a="1"/>
  <c r="BW13" i="7" s="1"/>
  <c r="ES14" i="4" s="1" a="1"/>
  <c r="ES14" i="4" s="1"/>
  <c r="BW14" i="7" a="1"/>
  <c r="BW14" i="7" s="1"/>
  <c r="BW15" i="7" a="1"/>
  <c r="BW15" i="7" s="1"/>
  <c r="ES16" i="2" s="1" a="1"/>
  <c r="ES16" i="2" s="1"/>
  <c r="BW16" i="7" a="1"/>
  <c r="BW16" i="7" s="1"/>
  <c r="ES17" i="4" s="1" a="1"/>
  <c r="ES17" i="4" s="1"/>
  <c r="BW17" i="7" a="1"/>
  <c r="BW17" i="7" s="1"/>
  <c r="ES18" i="4" s="1" a="1"/>
  <c r="ES18" i="4" s="1"/>
  <c r="BW18" i="7" a="1"/>
  <c r="BW18" i="7" s="1"/>
  <c r="BW19" i="7" a="1"/>
  <c r="BW19" i="7" s="1"/>
  <c r="ES20" i="1" s="1" a="1"/>
  <c r="ES20" i="1" s="1"/>
  <c r="BW2" i="7" a="1"/>
  <c r="BW2" i="7" s="1"/>
  <c r="ES3" i="4" s="1" a="1"/>
  <c r="ES3" i="4" s="1"/>
  <c r="ES8" i="2" l="1" a="1"/>
  <c r="ES8" i="2" s="1"/>
  <c r="ES11" i="3" a="1"/>
  <c r="ES11" i="3" s="1"/>
  <c r="ES11" i="4" a="1"/>
  <c r="ES11" i="4" s="1"/>
  <c r="ES8" i="1" a="1"/>
  <c r="ES8" i="1" s="1"/>
  <c r="ES19" i="4" a="1"/>
  <c r="ES19" i="4" s="1"/>
  <c r="ES19" i="2" a="1"/>
  <c r="ES19" i="2" s="1"/>
  <c r="ES16" i="3" a="1"/>
  <c r="ES16" i="3" s="1"/>
  <c r="ES16" i="4" a="1"/>
  <c r="ES16" i="4" s="1"/>
  <c r="ES16" i="1" a="1"/>
  <c r="ES16" i="1" s="1"/>
  <c r="ES8" i="3" a="1"/>
  <c r="ES8" i="3" s="1"/>
  <c r="ES11" i="2" a="1"/>
  <c r="ES11" i="2" s="1"/>
  <c r="ES13" i="3" a="1"/>
  <c r="ES13" i="3" s="1"/>
  <c r="ES13" i="1" a="1"/>
  <c r="ES13" i="1" s="1"/>
  <c r="ES13" i="4" a="1"/>
  <c r="ES13" i="4" s="1"/>
  <c r="ES13" i="2" a="1"/>
  <c r="ES13" i="2" s="1"/>
  <c r="ES7" i="4" a="1"/>
  <c r="ES7" i="4" s="1"/>
  <c r="ES7" i="2" a="1"/>
  <c r="ES7" i="2" s="1"/>
  <c r="ES7" i="3" a="1"/>
  <c r="ES7" i="3" s="1"/>
  <c r="ES7" i="1" a="1"/>
  <c r="ES7" i="1" s="1"/>
  <c r="ES15" i="2" a="1"/>
  <c r="ES15" i="2" s="1"/>
  <c r="ES15" i="3" a="1"/>
  <c r="ES15" i="3" s="1"/>
  <c r="ES15" i="1" a="1"/>
  <c r="ES15" i="1" s="1"/>
  <c r="ES15" i="4" a="1"/>
  <c r="ES15" i="4" s="1"/>
  <c r="ES5" i="1" a="1"/>
  <c r="ES5" i="1" s="1"/>
  <c r="ES5" i="4" a="1"/>
  <c r="ES5" i="4" s="1"/>
  <c r="ES5" i="2" a="1"/>
  <c r="ES5" i="2" s="1"/>
  <c r="ES5" i="3" a="1"/>
  <c r="ES5" i="3" s="1"/>
  <c r="ES9" i="1" a="1"/>
  <c r="ES9" i="1" s="1"/>
  <c r="ES17" i="1" a="1"/>
  <c r="ES17" i="1" s="1"/>
  <c r="ES20" i="3" a="1"/>
  <c r="ES20" i="3" s="1"/>
  <c r="ES17" i="3" a="1"/>
  <c r="ES17" i="3" s="1"/>
  <c r="ES3" i="2" a="1"/>
  <c r="ES3" i="2" s="1"/>
  <c r="ES6" i="1" a="1"/>
  <c r="ES6" i="1" s="1"/>
  <c r="ES10" i="1" a="1"/>
  <c r="ES10" i="1" s="1"/>
  <c r="ES14" i="1" a="1"/>
  <c r="ES14" i="1" s="1"/>
  <c r="ES18" i="1" a="1"/>
  <c r="ES18" i="1" s="1"/>
  <c r="ES12" i="3" a="1"/>
  <c r="ES12" i="3" s="1"/>
  <c r="ES4" i="3" a="1"/>
  <c r="ES4" i="3" s="1"/>
  <c r="ES4" i="2" a="1"/>
  <c r="ES4" i="2" s="1"/>
  <c r="ES12" i="2" a="1"/>
  <c r="ES12" i="2" s="1"/>
  <c r="ES20" i="2" a="1"/>
  <c r="ES20" i="2" s="1"/>
  <c r="ES4" i="4" a="1"/>
  <c r="ES4" i="4" s="1"/>
  <c r="ES12" i="4" a="1"/>
  <c r="ES12" i="4" s="1"/>
  <c r="ES20" i="4" a="1"/>
  <c r="ES20" i="4" s="1"/>
  <c r="ES11" i="1" a="1"/>
  <c r="ES11" i="1" s="1"/>
  <c r="ES19" i="1" a="1"/>
  <c r="ES19" i="1" s="1"/>
  <c r="ES19" i="3" a="1"/>
  <c r="ES19" i="3" s="1"/>
  <c r="ES9" i="2" a="1"/>
  <c r="ES9" i="2" s="1"/>
  <c r="ES17" i="2" a="1"/>
  <c r="ES17" i="2" s="1"/>
  <c r="ES9" i="4" a="1"/>
  <c r="ES9" i="4" s="1"/>
  <c r="ES3" i="3" a="1"/>
  <c r="ES3" i="3" s="1"/>
  <c r="ES18" i="3" a="1"/>
  <c r="ES18" i="3" s="1"/>
  <c r="ES14" i="3" a="1"/>
  <c r="ES14" i="3" s="1"/>
  <c r="ES10" i="3" a="1"/>
  <c r="ES10" i="3" s="1"/>
  <c r="ES6" i="3" a="1"/>
  <c r="ES6" i="3" s="1"/>
  <c r="ES6" i="2" a="1"/>
  <c r="ES6" i="2" s="1"/>
  <c r="ES10" i="2" a="1"/>
  <c r="ES10" i="2" s="1"/>
  <c r="ES14" i="2" a="1"/>
  <c r="ES14" i="2" s="1"/>
  <c r="ES18" i="2" a="1"/>
  <c r="ES18" i="2" s="1"/>
  <c r="ES3" i="1" a="1"/>
  <c r="ES3" i="1" s="1"/>
  <c r="BV3" i="7" a="1"/>
  <c r="BV3" i="7" s="1"/>
  <c r="EQ4" i="2" s="1" a="1"/>
  <c r="EQ4" i="2" s="1"/>
  <c r="BV4" i="7" a="1"/>
  <c r="BV4" i="7" s="1"/>
  <c r="EQ5" i="4" s="1" a="1"/>
  <c r="EQ5" i="4" s="1"/>
  <c r="BV5" i="7" a="1"/>
  <c r="BV5" i="7" s="1"/>
  <c r="EQ6" i="4" s="1" a="1"/>
  <c r="EQ6" i="4" s="1"/>
  <c r="BV6" i="7" a="1"/>
  <c r="BV6" i="7" s="1"/>
  <c r="EQ7" i="1" s="1" a="1"/>
  <c r="EQ7" i="1" s="1"/>
  <c r="BV7" i="7" a="1"/>
  <c r="BV7" i="7" s="1"/>
  <c r="EQ8" i="2" s="1" a="1"/>
  <c r="EQ8" i="2" s="1"/>
  <c r="BV8" i="7" a="1"/>
  <c r="BV8" i="7" s="1"/>
  <c r="EQ9" i="4" s="1" a="1"/>
  <c r="EQ9" i="4" s="1"/>
  <c r="BV9" i="7" a="1"/>
  <c r="BV9" i="7" s="1"/>
  <c r="EQ10" i="4" s="1" a="1"/>
  <c r="EQ10" i="4" s="1"/>
  <c r="BV10" i="7" a="1"/>
  <c r="BV10" i="7" s="1"/>
  <c r="BV11" i="7" a="1"/>
  <c r="BV11" i="7" s="1"/>
  <c r="EQ12" i="2" s="1" a="1"/>
  <c r="EQ12" i="2" s="1"/>
  <c r="BV12" i="7" a="1"/>
  <c r="BV12" i="7" s="1"/>
  <c r="EQ13" i="4" s="1" a="1"/>
  <c r="EQ13" i="4" s="1"/>
  <c r="BV13" i="7" a="1"/>
  <c r="BV13" i="7" s="1"/>
  <c r="EQ14" i="4" s="1" a="1"/>
  <c r="EQ14" i="4" s="1"/>
  <c r="BV14" i="7" a="1"/>
  <c r="BV14" i="7" s="1"/>
  <c r="BV15" i="7" a="1"/>
  <c r="BV15" i="7" s="1"/>
  <c r="EQ16" i="2" s="1" a="1"/>
  <c r="EQ16" i="2" s="1"/>
  <c r="BV16" i="7" a="1"/>
  <c r="BV16" i="7" s="1"/>
  <c r="BV17" i="7" a="1"/>
  <c r="BV17" i="7" s="1"/>
  <c r="EQ18" i="4" s="1" a="1"/>
  <c r="EQ18" i="4" s="1"/>
  <c r="BV18" i="7" a="1"/>
  <c r="BV18" i="7" s="1"/>
  <c r="BV19" i="7" a="1"/>
  <c r="BV19" i="7" s="1"/>
  <c r="EQ20" i="2" s="1" a="1"/>
  <c r="EQ20" i="2" s="1"/>
  <c r="BV2" i="7" a="1"/>
  <c r="BV2" i="7" s="1"/>
  <c r="EQ3" i="2" s="1" a="1"/>
  <c r="EQ3" i="2" s="1"/>
  <c r="EQ6" i="1" l="1" a="1"/>
  <c r="EQ6" i="1" s="1"/>
  <c r="EQ15" i="1" a="1"/>
  <c r="EQ15" i="1" s="1"/>
  <c r="EQ15" i="3" a="1"/>
  <c r="EQ15" i="3" s="1"/>
  <c r="EQ3" i="4" a="1"/>
  <c r="EQ3" i="4" s="1"/>
  <c r="EQ14" i="1" a="1"/>
  <c r="EQ14" i="1" s="1"/>
  <c r="EQ18" i="1" a="1"/>
  <c r="EQ18" i="1" s="1"/>
  <c r="EQ15" i="2" a="1"/>
  <c r="EQ15" i="2" s="1"/>
  <c r="EQ15" i="4" a="1"/>
  <c r="EQ15" i="4" s="1"/>
  <c r="EQ17" i="4" a="1"/>
  <c r="EQ17" i="4" s="1"/>
  <c r="EQ17" i="2" a="1"/>
  <c r="EQ17" i="2" s="1"/>
  <c r="EQ17" i="3" a="1"/>
  <c r="EQ17" i="3" s="1"/>
  <c r="EQ17" i="1" a="1"/>
  <c r="EQ17" i="1" s="1"/>
  <c r="EQ19" i="1" a="1"/>
  <c r="EQ19" i="1" s="1"/>
  <c r="EQ19" i="3" a="1"/>
  <c r="EQ19" i="3" s="1"/>
  <c r="EQ19" i="4" a="1"/>
  <c r="EQ19" i="4" s="1"/>
  <c r="EQ19" i="2" a="1"/>
  <c r="EQ19" i="2" s="1"/>
  <c r="EQ11" i="1" a="1"/>
  <c r="EQ11" i="1" s="1"/>
  <c r="EQ11" i="4" a="1"/>
  <c r="EQ11" i="4" s="1"/>
  <c r="EQ11" i="3" a="1"/>
  <c r="EQ11" i="3" s="1"/>
  <c r="EQ11" i="2" a="1"/>
  <c r="EQ11" i="2" s="1"/>
  <c r="EQ7" i="2" a="1"/>
  <c r="EQ7" i="2" s="1"/>
  <c r="EQ7" i="4" a="1"/>
  <c r="EQ7" i="4" s="1"/>
  <c r="EQ3" i="1" a="1"/>
  <c r="EQ3" i="1" s="1"/>
  <c r="EQ13" i="1" a="1"/>
  <c r="EQ13" i="1" s="1"/>
  <c r="EQ9" i="1" a="1"/>
  <c r="EQ9" i="1" s="1"/>
  <c r="EQ18" i="3" a="1"/>
  <c r="EQ18" i="3" s="1"/>
  <c r="EQ14" i="3" a="1"/>
  <c r="EQ14" i="3" s="1"/>
  <c r="EQ10" i="3" a="1"/>
  <c r="EQ10" i="3" s="1"/>
  <c r="EQ6" i="3" a="1"/>
  <c r="EQ6" i="3" s="1"/>
  <c r="EQ18" i="2" a="1"/>
  <c r="EQ18" i="2" s="1"/>
  <c r="EQ14" i="2" a="1"/>
  <c r="EQ14" i="2" s="1"/>
  <c r="EQ10" i="2" a="1"/>
  <c r="EQ10" i="2" s="1"/>
  <c r="EQ6" i="2" a="1"/>
  <c r="EQ6" i="2" s="1"/>
  <c r="EQ4" i="4" a="1"/>
  <c r="EQ4" i="4" s="1"/>
  <c r="EQ8" i="4" a="1"/>
  <c r="EQ8" i="4" s="1"/>
  <c r="EQ12" i="4" a="1"/>
  <c r="EQ12" i="4" s="1"/>
  <c r="EQ16" i="4" a="1"/>
  <c r="EQ16" i="4" s="1"/>
  <c r="EQ20" i="4" a="1"/>
  <c r="EQ20" i="4" s="1"/>
  <c r="EQ10" i="1" a="1"/>
  <c r="EQ10" i="1" s="1"/>
  <c r="EQ7" i="3" a="1"/>
  <c r="EQ7" i="3" s="1"/>
  <c r="EQ20" i="1" a="1"/>
  <c r="EQ20" i="1" s="1"/>
  <c r="EQ16" i="1" a="1"/>
  <c r="EQ16" i="1" s="1"/>
  <c r="EQ12" i="1" a="1"/>
  <c r="EQ12" i="1" s="1"/>
  <c r="EQ8" i="1" a="1"/>
  <c r="EQ8" i="1" s="1"/>
  <c r="EQ5" i="1" a="1"/>
  <c r="EQ5" i="1" s="1"/>
  <c r="EQ3" i="3" a="1"/>
  <c r="EQ3" i="3" s="1"/>
  <c r="EQ13" i="3" a="1"/>
  <c r="EQ13" i="3" s="1"/>
  <c r="EQ9" i="3" a="1"/>
  <c r="EQ9" i="3" s="1"/>
  <c r="EQ5" i="3" a="1"/>
  <c r="EQ5" i="3" s="1"/>
  <c r="EQ13" i="2" a="1"/>
  <c r="EQ13" i="2" s="1"/>
  <c r="EQ9" i="2" a="1"/>
  <c r="EQ9" i="2" s="1"/>
  <c r="EQ5" i="2" a="1"/>
  <c r="EQ5" i="2" s="1"/>
  <c r="EQ4" i="1" a="1"/>
  <c r="EQ4" i="1" s="1"/>
  <c r="EQ20" i="3" a="1"/>
  <c r="EQ20" i="3" s="1"/>
  <c r="EQ16" i="3" a="1"/>
  <c r="EQ16" i="3" s="1"/>
  <c r="EQ12" i="3" a="1"/>
  <c r="EQ12" i="3" s="1"/>
  <c r="EQ8" i="3" a="1"/>
  <c r="EQ8" i="3" s="1"/>
  <c r="EQ4" i="3" a="1"/>
  <c r="EQ4" i="3" s="1"/>
  <c r="BU3" i="7" a="1"/>
  <c r="BU3" i="7" s="1"/>
  <c r="EO4" i="2" s="1" a="1"/>
  <c r="EO4" i="2" s="1"/>
  <c r="BU4" i="7" a="1"/>
  <c r="BU4" i="7" s="1"/>
  <c r="BU5" i="7" a="1"/>
  <c r="BU5" i="7" s="1"/>
  <c r="EO6" i="4" s="1" a="1"/>
  <c r="EO6" i="4" s="1"/>
  <c r="BU6" i="7" a="1"/>
  <c r="BU6" i="7" s="1"/>
  <c r="EO7" i="4" s="1" a="1"/>
  <c r="EO7" i="4" s="1"/>
  <c r="BU7" i="7" a="1"/>
  <c r="BU7" i="7" s="1"/>
  <c r="EO8" i="2" s="1" a="1"/>
  <c r="EO8" i="2" s="1"/>
  <c r="BU8" i="7" a="1"/>
  <c r="BU8" i="7" s="1"/>
  <c r="BU9" i="7" a="1"/>
  <c r="BU9" i="7" s="1"/>
  <c r="EO10" i="4" s="1" a="1"/>
  <c r="EO10" i="4" s="1"/>
  <c r="BU10" i="7" a="1"/>
  <c r="BU10" i="7" s="1"/>
  <c r="EO11" i="3" s="1" a="1"/>
  <c r="EO11" i="3" s="1"/>
  <c r="BU11" i="7" a="1"/>
  <c r="BU11" i="7" s="1"/>
  <c r="EO12" i="2" s="1" a="1"/>
  <c r="EO12" i="2" s="1"/>
  <c r="BU12" i="7" a="1"/>
  <c r="BU12" i="7" s="1"/>
  <c r="BU13" i="7" a="1"/>
  <c r="BU13" i="7" s="1"/>
  <c r="EO14" i="4" s="1" a="1"/>
  <c r="EO14" i="4" s="1"/>
  <c r="BU14" i="7" a="1"/>
  <c r="BU14" i="7" s="1"/>
  <c r="EO15" i="1" s="1" a="1"/>
  <c r="EO15" i="1" s="1"/>
  <c r="BU15" i="7" a="1"/>
  <c r="BU15" i="7" s="1"/>
  <c r="EO16" i="2" s="1" a="1"/>
  <c r="EO16" i="2" s="1"/>
  <c r="BU16" i="7" a="1"/>
  <c r="BU16" i="7" s="1"/>
  <c r="BU17" i="7" a="1"/>
  <c r="BU17" i="7" s="1"/>
  <c r="EO18" i="4" s="1" a="1"/>
  <c r="EO18" i="4" s="1"/>
  <c r="BU18" i="7" a="1"/>
  <c r="BU18" i="7" s="1"/>
  <c r="EO19" i="3" s="1" a="1"/>
  <c r="EO19" i="3" s="1"/>
  <c r="BU19" i="7" a="1"/>
  <c r="BU19" i="7" s="1"/>
  <c r="EO20" i="2" s="1" a="1"/>
  <c r="EO20" i="2" s="1"/>
  <c r="BU2" i="7" a="1"/>
  <c r="BU2" i="7" s="1"/>
  <c r="EO3" i="2" s="1" a="1"/>
  <c r="EO3" i="2" s="1"/>
  <c r="EO16" i="1" l="1" a="1"/>
  <c r="EO16" i="1" s="1"/>
  <c r="EO5" i="2" a="1"/>
  <c r="EO5" i="2" s="1"/>
  <c r="EO5" i="4" a="1"/>
  <c r="EO5" i="4" s="1"/>
  <c r="EO5" i="3" a="1"/>
  <c r="EO5" i="3" s="1"/>
  <c r="EO5" i="1" a="1"/>
  <c r="EO5" i="1" s="1"/>
  <c r="EO17" i="2" a="1"/>
  <c r="EO17" i="2" s="1"/>
  <c r="EO17" i="3" a="1"/>
  <c r="EO17" i="3" s="1"/>
  <c r="EO17" i="1" a="1"/>
  <c r="EO17" i="1" s="1"/>
  <c r="EO17" i="4" a="1"/>
  <c r="EO17" i="4" s="1"/>
  <c r="EO9" i="1" a="1"/>
  <c r="EO9" i="1" s="1"/>
  <c r="EO9" i="2" a="1"/>
  <c r="EO9" i="2" s="1"/>
  <c r="EO9" i="3" a="1"/>
  <c r="EO9" i="3" s="1"/>
  <c r="EO9" i="4" a="1"/>
  <c r="EO9" i="4" s="1"/>
  <c r="EO13" i="2" a="1"/>
  <c r="EO13" i="2" s="1"/>
  <c r="EO13" i="1" a="1"/>
  <c r="EO13" i="1" s="1"/>
  <c r="EO13" i="4" a="1"/>
  <c r="EO13" i="4" s="1"/>
  <c r="EO13" i="3" a="1"/>
  <c r="EO13" i="3" s="1"/>
  <c r="EO3" i="1" a="1"/>
  <c r="EO3" i="1" s="1"/>
  <c r="EO18" i="1" a="1"/>
  <c r="EO18" i="1" s="1"/>
  <c r="EO14" i="1" a="1"/>
  <c r="EO14" i="1" s="1"/>
  <c r="EO8" i="1" a="1"/>
  <c r="EO8" i="1" s="1"/>
  <c r="EO3" i="3" a="1"/>
  <c r="EO3" i="3" s="1"/>
  <c r="EO18" i="3" a="1"/>
  <c r="EO18" i="3" s="1"/>
  <c r="EO10" i="3" a="1"/>
  <c r="EO10" i="3" s="1"/>
  <c r="EO19" i="2" a="1"/>
  <c r="EO19" i="2" s="1"/>
  <c r="EO15" i="2" a="1"/>
  <c r="EO15" i="2" s="1"/>
  <c r="EO11" i="2" a="1"/>
  <c r="EO11" i="2" s="1"/>
  <c r="EO7" i="2" a="1"/>
  <c r="EO7" i="2" s="1"/>
  <c r="EO3" i="4" a="1"/>
  <c r="EO3" i="4" s="1"/>
  <c r="EO20" i="1" a="1"/>
  <c r="EO20" i="1" s="1"/>
  <c r="EO11" i="1" a="1"/>
  <c r="EO11" i="1" s="1"/>
  <c r="EO7" i="1" a="1"/>
  <c r="EO7" i="1" s="1"/>
  <c r="EO4" i="1" a="1"/>
  <c r="EO4" i="1" s="1"/>
  <c r="EO20" i="3" a="1"/>
  <c r="EO20" i="3" s="1"/>
  <c r="EO15" i="3" a="1"/>
  <c r="EO15" i="3" s="1"/>
  <c r="EO12" i="3" a="1"/>
  <c r="EO12" i="3" s="1"/>
  <c r="EO7" i="3" a="1"/>
  <c r="EO7" i="3" s="1"/>
  <c r="EO4" i="3" a="1"/>
  <c r="EO4" i="3" s="1"/>
  <c r="EO18" i="2" a="1"/>
  <c r="EO18" i="2" s="1"/>
  <c r="EO14" i="2" a="1"/>
  <c r="EO14" i="2" s="1"/>
  <c r="EO10" i="2" a="1"/>
  <c r="EO10" i="2" s="1"/>
  <c r="EO6" i="2" a="1"/>
  <c r="EO6" i="2" s="1"/>
  <c r="EO20" i="4" a="1"/>
  <c r="EO20" i="4" s="1"/>
  <c r="EO16" i="4" a="1"/>
  <c r="EO16" i="4" s="1"/>
  <c r="EO12" i="4" a="1"/>
  <c r="EO12" i="4" s="1"/>
  <c r="EO8" i="4" a="1"/>
  <c r="EO8" i="4" s="1"/>
  <c r="EO4" i="4" a="1"/>
  <c r="EO4" i="4" s="1"/>
  <c r="EO10" i="1" a="1"/>
  <c r="EO10" i="1" s="1"/>
  <c r="EO6" i="1" a="1"/>
  <c r="EO6" i="1" s="1"/>
  <c r="EO14" i="3" a="1"/>
  <c r="EO14" i="3" s="1"/>
  <c r="EO6" i="3" a="1"/>
  <c r="EO6" i="3" s="1"/>
  <c r="EO19" i="4" a="1"/>
  <c r="EO19" i="4" s="1"/>
  <c r="EO15" i="4" a="1"/>
  <c r="EO15" i="4" s="1"/>
  <c r="EO11" i="4" a="1"/>
  <c r="EO11" i="4" s="1"/>
  <c r="EO19" i="1" a="1"/>
  <c r="EO19" i="1" s="1"/>
  <c r="EO12" i="1" a="1"/>
  <c r="EO12" i="1" s="1"/>
  <c r="EO16" i="3" a="1"/>
  <c r="EO16" i="3" s="1"/>
  <c r="EO8" i="3" a="1"/>
  <c r="EO8" i="3" s="1"/>
  <c r="BT3" i="7" a="1"/>
  <c r="BT3" i="7" s="1"/>
  <c r="EM4" i="1" s="1" a="1"/>
  <c r="EM4" i="1" s="1"/>
  <c r="BT4" i="7" a="1"/>
  <c r="BT4" i="7" s="1"/>
  <c r="EM5" i="2" s="1" a="1"/>
  <c r="EM5" i="2" s="1"/>
  <c r="BT5" i="7" a="1"/>
  <c r="BT5" i="7" s="1"/>
  <c r="EM6" i="2" s="1" a="1"/>
  <c r="EM6" i="2" s="1"/>
  <c r="BT6" i="7" a="1"/>
  <c r="BT6" i="7" s="1"/>
  <c r="BT7" i="7" a="1"/>
  <c r="BT7" i="7" s="1"/>
  <c r="EM8" i="4" s="1" a="1"/>
  <c r="EM8" i="4" s="1"/>
  <c r="BT8" i="7" a="1"/>
  <c r="BT8" i="7" s="1"/>
  <c r="EM9" i="4" s="1" a="1"/>
  <c r="EM9" i="4" s="1"/>
  <c r="BT9" i="7" a="1"/>
  <c r="BT9" i="7" s="1"/>
  <c r="EM10" i="2" s="1" a="1"/>
  <c r="EM10" i="2" s="1"/>
  <c r="BT10" i="7" a="1"/>
  <c r="BT10" i="7" s="1"/>
  <c r="BT11" i="7" a="1"/>
  <c r="BT11" i="7" s="1"/>
  <c r="EM12" i="1" s="1" a="1"/>
  <c r="EM12" i="1" s="1"/>
  <c r="BT12" i="7" a="1"/>
  <c r="BT12" i="7" s="1"/>
  <c r="EM13" i="2" s="1" a="1"/>
  <c r="EM13" i="2" s="1"/>
  <c r="BT13" i="7" a="1"/>
  <c r="BT13" i="7" s="1"/>
  <c r="EM14" i="2" s="1" a="1"/>
  <c r="EM14" i="2" s="1"/>
  <c r="BT14" i="7" a="1"/>
  <c r="BT14" i="7" s="1"/>
  <c r="BT15" i="7" a="1"/>
  <c r="BT15" i="7" s="1"/>
  <c r="EM16" i="4" s="1" a="1"/>
  <c r="EM16" i="4" s="1"/>
  <c r="BT16" i="7" a="1"/>
  <c r="BT16" i="7" s="1"/>
  <c r="EM17" i="4" s="1" a="1"/>
  <c r="EM17" i="4" s="1"/>
  <c r="BT17" i="7" a="1"/>
  <c r="BT17" i="7" s="1"/>
  <c r="EM18" i="2" s="1" a="1"/>
  <c r="EM18" i="2" s="1"/>
  <c r="BT18" i="7" a="1"/>
  <c r="BT18" i="7" s="1"/>
  <c r="EM19" i="2" s="1" a="1"/>
  <c r="EM19" i="2" s="1"/>
  <c r="BT19" i="7" a="1"/>
  <c r="BT19" i="7" s="1"/>
  <c r="EM20" i="1" s="1" a="1"/>
  <c r="EM20" i="1" s="1"/>
  <c r="BT2" i="7" a="1"/>
  <c r="BT2" i="7" s="1"/>
  <c r="EM3" i="4" s="1" a="1"/>
  <c r="EM3" i="4" s="1"/>
  <c r="EM3" i="2" l="1" a="1"/>
  <c r="EM3" i="2" s="1"/>
  <c r="EM14" i="3" a="1"/>
  <c r="EM14" i="3" s="1"/>
  <c r="EM17" i="1" a="1"/>
  <c r="EM17" i="1" s="1"/>
  <c r="EM17" i="2" a="1"/>
  <c r="EM17" i="2" s="1"/>
  <c r="EM9" i="3" a="1"/>
  <c r="EM9" i="3" s="1"/>
  <c r="EM14" i="1" a="1"/>
  <c r="EM14" i="1" s="1"/>
  <c r="EM20" i="4" a="1"/>
  <c r="EM20" i="4" s="1"/>
  <c r="EM9" i="2" a="1"/>
  <c r="EM9" i="2" s="1"/>
  <c r="EM6" i="3" a="1"/>
  <c r="EM6" i="3" s="1"/>
  <c r="EM9" i="1" a="1"/>
  <c r="EM9" i="1" s="1"/>
  <c r="EM10" i="4" a="1"/>
  <c r="EM10" i="4" s="1"/>
  <c r="EM17" i="3" a="1"/>
  <c r="EM17" i="3" s="1"/>
  <c r="EM6" i="1" a="1"/>
  <c r="EM6" i="1" s="1"/>
  <c r="EM11" i="4" a="1"/>
  <c r="EM11" i="4" s="1"/>
  <c r="EM11" i="2" a="1"/>
  <c r="EM11" i="2" s="1"/>
  <c r="EM11" i="1" a="1"/>
  <c r="EM11" i="1" s="1"/>
  <c r="EM11" i="3" a="1"/>
  <c r="EM11" i="3" s="1"/>
  <c r="EM7" i="1" a="1"/>
  <c r="EM7" i="1" s="1"/>
  <c r="EM7" i="3" a="1"/>
  <c r="EM7" i="3" s="1"/>
  <c r="EM7" i="4" a="1"/>
  <c r="EM7" i="4" s="1"/>
  <c r="EM7" i="2" a="1"/>
  <c r="EM7" i="2" s="1"/>
  <c r="EM15" i="1" a="1"/>
  <c r="EM15" i="1" s="1"/>
  <c r="EM15" i="3" a="1"/>
  <c r="EM15" i="3" s="1"/>
  <c r="EM15" i="2" a="1"/>
  <c r="EM15" i="2" s="1"/>
  <c r="EM15" i="4" a="1"/>
  <c r="EM15" i="4" s="1"/>
  <c r="EM19" i="4" a="1"/>
  <c r="EM19" i="4" s="1"/>
  <c r="EM13" i="4" a="1"/>
  <c r="EM13" i="4" s="1"/>
  <c r="EM6" i="4" a="1"/>
  <c r="EM6" i="4" s="1"/>
  <c r="EM20" i="2" a="1"/>
  <c r="EM20" i="2" s="1"/>
  <c r="EM16" i="2" a="1"/>
  <c r="EM16" i="2" s="1"/>
  <c r="EM12" i="2" a="1"/>
  <c r="EM12" i="2" s="1"/>
  <c r="EM8" i="2" a="1"/>
  <c r="EM8" i="2" s="1"/>
  <c r="EM4" i="2" a="1"/>
  <c r="EM4" i="2" s="1"/>
  <c r="EM19" i="3" a="1"/>
  <c r="EM19" i="3" s="1"/>
  <c r="EM16" i="3" a="1"/>
  <c r="EM16" i="3" s="1"/>
  <c r="EM8" i="3" a="1"/>
  <c r="EM8" i="3" s="1"/>
  <c r="EM19" i="1" a="1"/>
  <c r="EM19" i="1" s="1"/>
  <c r="EM16" i="1" a="1"/>
  <c r="EM16" i="1" s="1"/>
  <c r="EM8" i="1" a="1"/>
  <c r="EM8" i="1" s="1"/>
  <c r="EM18" i="4" a="1"/>
  <c r="EM18" i="4" s="1"/>
  <c r="EM12" i="4" a="1"/>
  <c r="EM12" i="4" s="1"/>
  <c r="EM5" i="4" a="1"/>
  <c r="EM5" i="4" s="1"/>
  <c r="EM3" i="3" a="1"/>
  <c r="EM3" i="3" s="1"/>
  <c r="EM18" i="3" a="1"/>
  <c r="EM18" i="3" s="1"/>
  <c r="EM13" i="3" a="1"/>
  <c r="EM13" i="3" s="1"/>
  <c r="EM10" i="3" a="1"/>
  <c r="EM10" i="3" s="1"/>
  <c r="EM5" i="3" a="1"/>
  <c r="EM5" i="3" s="1"/>
  <c r="EM3" i="1" a="1"/>
  <c r="EM3" i="1" s="1"/>
  <c r="EM18" i="1" a="1"/>
  <c r="EM18" i="1" s="1"/>
  <c r="EM13" i="1" a="1"/>
  <c r="EM13" i="1" s="1"/>
  <c r="EM10" i="1" a="1"/>
  <c r="EM10" i="1" s="1"/>
  <c r="EM5" i="1" a="1"/>
  <c r="EM5" i="1" s="1"/>
  <c r="EM14" i="4" a="1"/>
  <c r="EM14" i="4" s="1"/>
  <c r="EM4" i="4" a="1"/>
  <c r="EM4" i="4" s="1"/>
  <c r="EM20" i="3" a="1"/>
  <c r="EM20" i="3" s="1"/>
  <c r="EM12" i="3" a="1"/>
  <c r="EM12" i="3" s="1"/>
  <c r="EM4" i="3" a="1"/>
  <c r="EM4" i="3" s="1"/>
  <c r="BR19" i="7" l="1" a="1"/>
  <c r="BR19" i="7" s="1"/>
  <c r="BQ19" i="7" a="1"/>
  <c r="BQ19" i="7" s="1"/>
  <c r="EG20" i="2" s="1" a="1"/>
  <c r="EG20" i="2" s="1"/>
  <c r="BP19" i="7" a="1"/>
  <c r="BP19" i="7" s="1"/>
  <c r="BO19" i="7" a="1"/>
  <c r="BO19" i="7" s="1"/>
  <c r="BN19" i="7" a="1"/>
  <c r="BN19" i="7" s="1"/>
  <c r="BM19" i="7" a="1"/>
  <c r="BM19" i="7" s="1"/>
  <c r="DY20" i="2" s="1" a="1"/>
  <c r="DY20" i="2" s="1"/>
  <c r="BL19" i="7" a="1"/>
  <c r="BL19" i="7" s="1"/>
  <c r="BK19" i="7" a="1"/>
  <c r="BK19" i="7" s="1"/>
  <c r="BJ19" i="7" a="1"/>
  <c r="BJ19" i="7" s="1"/>
  <c r="BI19" i="7" a="1"/>
  <c r="BI19" i="7" s="1"/>
  <c r="DQ20" i="2" s="1" a="1"/>
  <c r="DQ20" i="2" s="1"/>
  <c r="BH19" i="7" a="1"/>
  <c r="BH19" i="7" s="1"/>
  <c r="BG19" i="7" a="1"/>
  <c r="BG19" i="7" s="1"/>
  <c r="BF19" i="7" a="1"/>
  <c r="BF19" i="7" s="1"/>
  <c r="BE19" i="7" a="1"/>
  <c r="BE19" i="7" s="1"/>
  <c r="BD19" i="7" a="1"/>
  <c r="BD19" i="7" s="1"/>
  <c r="BC19" i="7" a="1"/>
  <c r="BC19" i="7" s="1"/>
  <c r="BB19" i="7" a="1"/>
  <c r="BB19" i="7" s="1"/>
  <c r="BA19" i="7" a="1"/>
  <c r="BA19" i="7" s="1"/>
  <c r="DA20" i="2" s="1" a="1"/>
  <c r="DA20" i="2" s="1"/>
  <c r="AZ19" i="7" a="1"/>
  <c r="AZ19" i="7" s="1"/>
  <c r="AY19" i="7" a="1"/>
  <c r="AY19" i="7" s="1"/>
  <c r="AX19" i="7" a="1"/>
  <c r="AX19" i="7" s="1"/>
  <c r="CU20" i="2" s="1" a="1"/>
  <c r="CU20" i="2" s="1"/>
  <c r="AW19" i="7" a="1"/>
  <c r="AW19" i="7" s="1"/>
  <c r="AV19" i="7" a="1"/>
  <c r="AV19" i="7" s="1"/>
  <c r="AU19" i="7" a="1"/>
  <c r="AU19" i="7" s="1"/>
  <c r="AT19" i="7" a="1"/>
  <c r="AT19" i="7" s="1"/>
  <c r="CM20" i="2" s="1" a="1"/>
  <c r="CM20" i="2" s="1"/>
  <c r="AS19" i="7" a="1"/>
  <c r="AS19" i="7" s="1"/>
  <c r="AR19" i="7" a="1"/>
  <c r="AR19" i="7" s="1"/>
  <c r="AQ19" i="7" a="1"/>
  <c r="AQ19" i="7" s="1"/>
  <c r="AP19" i="7" a="1"/>
  <c r="AP19" i="7" s="1"/>
  <c r="AO19" i="7" a="1"/>
  <c r="AO19" i="7" s="1"/>
  <c r="CC20" i="2" s="1" a="1"/>
  <c r="CC20" i="2" s="1"/>
  <c r="AN19" i="7" a="1"/>
  <c r="AN19" i="7" s="1"/>
  <c r="AM19" i="7" a="1"/>
  <c r="AM19" i="7" s="1"/>
  <c r="AL19" i="7" a="1"/>
  <c r="AL19" i="7" s="1"/>
  <c r="BW20" i="1" s="1" a="1"/>
  <c r="BW20" i="1" s="1"/>
  <c r="AK19" i="7" a="1"/>
  <c r="AK19" i="7" s="1"/>
  <c r="AJ19" i="7" a="1"/>
  <c r="AJ19" i="7" s="1"/>
  <c r="AI19" i="7" a="1"/>
  <c r="AI19" i="7" s="1"/>
  <c r="AH19" i="7" a="1"/>
  <c r="AH19" i="7" s="1"/>
  <c r="AG19" i="7" a="1"/>
  <c r="AG19" i="7" s="1"/>
  <c r="AF19" i="7" a="1"/>
  <c r="AF19" i="7" s="1"/>
  <c r="AE19" i="7" a="1"/>
  <c r="AE19" i="7" s="1"/>
  <c r="AD19" i="7" a="1"/>
  <c r="AD19" i="7" s="1"/>
  <c r="AC19" i="7" a="1"/>
  <c r="AC19" i="7" s="1"/>
  <c r="AB19" i="7" a="1"/>
  <c r="AB19" i="7" s="1"/>
  <c r="AA19" i="7" a="1"/>
  <c r="AA19" i="7" s="1"/>
  <c r="Z19" i="7" a="1"/>
  <c r="Z19" i="7" s="1"/>
  <c r="Y19" i="7" a="1"/>
  <c r="Y19" i="7" s="1"/>
  <c r="X19" i="7" a="1"/>
  <c r="X19" i="7" s="1"/>
  <c r="W19" i="7" a="1"/>
  <c r="W19" i="7" s="1"/>
  <c r="V19" i="7" a="1"/>
  <c r="V19" i="7" s="1"/>
  <c r="U19" i="7" a="1"/>
  <c r="U19" i="7" s="1"/>
  <c r="T19" i="7" a="1"/>
  <c r="T19" i="7" s="1"/>
  <c r="S19" i="7" a="1"/>
  <c r="S19" i="7" s="1"/>
  <c r="R19" i="7" a="1"/>
  <c r="R19" i="7" s="1"/>
  <c r="Q19" i="7" a="1"/>
  <c r="Q19" i="7" s="1"/>
  <c r="P19" i="7" a="1"/>
  <c r="P19" i="7" s="1"/>
  <c r="O19" i="7" a="1"/>
  <c r="O19" i="7" s="1"/>
  <c r="N19" i="7" a="1"/>
  <c r="N19" i="7" s="1"/>
  <c r="M19" i="7" a="1"/>
  <c r="M19" i="7" s="1"/>
  <c r="L19" i="7" a="1"/>
  <c r="L19" i="7" s="1"/>
  <c r="K19" i="7" a="1"/>
  <c r="K19" i="7" s="1"/>
  <c r="U20" i="2" s="1" a="1"/>
  <c r="U20" i="2" s="1"/>
  <c r="J19" i="7" a="1"/>
  <c r="J19" i="7" s="1"/>
  <c r="S20" i="2" s="1" a="1"/>
  <c r="S20" i="2" s="1"/>
  <c r="I19" i="7" a="1"/>
  <c r="I19" i="7" s="1"/>
  <c r="Q20" i="3" s="1" a="1"/>
  <c r="Q20" i="3" s="1"/>
  <c r="H19" i="7" a="1"/>
  <c r="H19" i="7" s="1"/>
  <c r="G19" i="7" a="1"/>
  <c r="G19" i="7" s="1"/>
  <c r="M20" i="3" s="1" a="1"/>
  <c r="M20" i="3" s="1"/>
  <c r="F19" i="7" a="1"/>
  <c r="F19" i="7" s="1"/>
  <c r="K20" i="2" s="1" a="1"/>
  <c r="K20" i="2" s="1"/>
  <c r="E19" i="7" a="1"/>
  <c r="E19" i="7" s="1"/>
  <c r="I20" i="2" s="1" a="1"/>
  <c r="I20" i="2" s="1"/>
  <c r="D19" i="7" a="1"/>
  <c r="D19" i="7" s="1"/>
  <c r="C19" i="7" a="1"/>
  <c r="C19" i="7" s="1"/>
  <c r="E20" i="3" s="1" a="1"/>
  <c r="E20" i="3" s="1"/>
  <c r="B19" i="7" a="1"/>
  <c r="B19" i="7" s="1"/>
  <c r="C20" i="2" s="1" a="1"/>
  <c r="C20" i="2" s="1"/>
  <c r="BR18" i="7" a="1"/>
  <c r="BR18" i="7" s="1"/>
  <c r="EI19" i="3" s="1" a="1"/>
  <c r="EI19" i="3" s="1"/>
  <c r="BQ18" i="7" a="1"/>
  <c r="BQ18" i="7" s="1"/>
  <c r="BP18" i="7" a="1"/>
  <c r="BP18" i="7" s="1"/>
  <c r="BO18" i="7" a="1"/>
  <c r="BO18" i="7" s="1"/>
  <c r="BN18" i="7" a="1"/>
  <c r="BN18" i="7" s="1"/>
  <c r="BM18" i="7" a="1"/>
  <c r="BM18" i="7" s="1"/>
  <c r="BL18" i="7" a="1"/>
  <c r="BL18" i="7" s="1"/>
  <c r="BK18" i="7" a="1"/>
  <c r="BK18" i="7" s="1"/>
  <c r="BJ18" i="7" a="1"/>
  <c r="BJ18" i="7" s="1"/>
  <c r="DS19" i="3" s="1" a="1"/>
  <c r="DS19" i="3" s="1"/>
  <c r="BI18" i="7" a="1"/>
  <c r="BI18" i="7" s="1"/>
  <c r="BH18" i="7" a="1"/>
  <c r="BH18" i="7" s="1"/>
  <c r="BG18" i="7" a="1"/>
  <c r="BG18" i="7" s="1"/>
  <c r="BF18" i="7" a="1"/>
  <c r="BF18" i="7" s="1"/>
  <c r="DK19" i="2" s="1" a="1"/>
  <c r="DK19" i="2" s="1"/>
  <c r="BE18" i="7" a="1"/>
  <c r="BE18" i="7" s="1"/>
  <c r="BD18" i="7" a="1"/>
  <c r="BD18" i="7" s="1"/>
  <c r="BC18" i="7" a="1"/>
  <c r="BC18" i="7" s="1"/>
  <c r="BB18" i="7" a="1"/>
  <c r="BB18" i="7" s="1"/>
  <c r="BA18" i="7" a="1"/>
  <c r="BA18" i="7" s="1"/>
  <c r="AZ18" i="7" a="1"/>
  <c r="AZ18" i="7" s="1"/>
  <c r="AY18" i="7" a="1"/>
  <c r="AY18" i="7" s="1"/>
  <c r="AX18" i="7" a="1"/>
  <c r="AX18" i="7" s="1"/>
  <c r="AW18" i="7" a="1"/>
  <c r="AW18" i="7" s="1"/>
  <c r="AV18" i="7" a="1"/>
  <c r="AV18" i="7" s="1"/>
  <c r="AU18" i="7" a="1"/>
  <c r="AU18" i="7" s="1"/>
  <c r="AT18" i="7" a="1"/>
  <c r="AT18" i="7" s="1"/>
  <c r="AS18" i="7" a="1"/>
  <c r="AS18" i="7" s="1"/>
  <c r="AR18" i="7" a="1"/>
  <c r="AR18" i="7" s="1"/>
  <c r="CI19" i="1" s="1" a="1"/>
  <c r="CI19" i="1" s="1"/>
  <c r="AQ18" i="7" a="1"/>
  <c r="AQ18" i="7" s="1"/>
  <c r="CG19" i="2" s="1" a="1"/>
  <c r="CG19" i="2" s="1"/>
  <c r="AP18" i="7" a="1"/>
  <c r="AP18" i="7" s="1"/>
  <c r="AO18" i="7" a="1"/>
  <c r="AO18" i="7" s="1"/>
  <c r="AN18" i="7" a="1"/>
  <c r="AN18" i="7" s="1"/>
  <c r="AM18" i="7" a="1"/>
  <c r="AM18" i="7" s="1"/>
  <c r="BY19" i="2" s="1" a="1"/>
  <c r="BY19" i="2" s="1"/>
  <c r="AL18" i="7" a="1"/>
  <c r="AL18" i="7" s="1"/>
  <c r="AK18" i="7" a="1"/>
  <c r="AK18" i="7" s="1"/>
  <c r="AJ18" i="7" a="1"/>
  <c r="AJ18" i="7" s="1"/>
  <c r="AI18" i="7" a="1"/>
  <c r="AI18" i="7" s="1"/>
  <c r="AH18" i="7" a="1"/>
  <c r="AH18" i="7" s="1"/>
  <c r="AG18" i="7" a="1"/>
  <c r="AG18" i="7" s="1"/>
  <c r="AF18" i="7" a="1"/>
  <c r="AF18" i="7" s="1"/>
  <c r="AE18" i="7" a="1"/>
  <c r="AE18" i="7" s="1"/>
  <c r="AD18" i="7" a="1"/>
  <c r="AD18" i="7" s="1"/>
  <c r="AC18" i="7" a="1"/>
  <c r="AC18" i="7" s="1"/>
  <c r="AB18" i="7" a="1"/>
  <c r="AB18" i="7" s="1"/>
  <c r="AA18" i="7" a="1"/>
  <c r="AA18" i="7" s="1"/>
  <c r="Z18" i="7" a="1"/>
  <c r="Z18" i="7" s="1"/>
  <c r="Y18" i="7" a="1"/>
  <c r="Y18" i="7" s="1"/>
  <c r="X18" i="7" a="1"/>
  <c r="X18" i="7" s="1"/>
  <c r="W18" i="7" a="1"/>
  <c r="W18" i="7" s="1"/>
  <c r="V18" i="7" a="1"/>
  <c r="V18" i="7" s="1"/>
  <c r="U18" i="7" a="1"/>
  <c r="U18" i="7" s="1"/>
  <c r="T18" i="7" a="1"/>
  <c r="T18" i="7" s="1"/>
  <c r="S18" i="7" a="1"/>
  <c r="S18" i="7" s="1"/>
  <c r="R18" i="7" a="1"/>
  <c r="R18" i="7" s="1"/>
  <c r="Q18" i="7" a="1"/>
  <c r="Q18" i="7" s="1"/>
  <c r="P18" i="7" a="1"/>
  <c r="P18" i="7" s="1"/>
  <c r="O18" i="7" a="1"/>
  <c r="O18" i="7" s="1"/>
  <c r="N18" i="7" a="1"/>
  <c r="N18" i="7" s="1"/>
  <c r="M18" i="7" a="1"/>
  <c r="M18" i="7" s="1"/>
  <c r="L18" i="7" a="1"/>
  <c r="L18" i="7" s="1"/>
  <c r="K18" i="7" a="1"/>
  <c r="K18" i="7" s="1"/>
  <c r="J18" i="7" a="1"/>
  <c r="J18" i="7" s="1"/>
  <c r="S19" i="2" s="1" a="1"/>
  <c r="S19" i="2" s="1"/>
  <c r="I18" i="7" a="1"/>
  <c r="I18" i="7" s="1"/>
  <c r="H18" i="7" a="1"/>
  <c r="H18" i="7" s="1"/>
  <c r="G18" i="7" a="1"/>
  <c r="G18" i="7" s="1"/>
  <c r="F18" i="7" a="1"/>
  <c r="F18" i="7" s="1"/>
  <c r="K19" i="2" s="1" a="1"/>
  <c r="K19" i="2" s="1"/>
  <c r="E18" i="7" a="1"/>
  <c r="E18" i="7" s="1"/>
  <c r="D18" i="7" a="1"/>
  <c r="D18" i="7" s="1"/>
  <c r="G19" i="1" s="1" a="1"/>
  <c r="G19" i="1" s="1"/>
  <c r="C18" i="7" a="1"/>
  <c r="C18" i="7" s="1"/>
  <c r="B18" i="7" a="1"/>
  <c r="B18" i="7" s="1"/>
  <c r="C19" i="4" s="1" a="1"/>
  <c r="C19" i="4" s="1"/>
  <c r="BR17" i="7" a="1"/>
  <c r="BR17" i="7" s="1"/>
  <c r="EI18" i="2" s="1" a="1"/>
  <c r="EI18" i="2" s="1"/>
  <c r="BQ17" i="7" a="1"/>
  <c r="BQ17" i="7" s="1"/>
  <c r="BP17" i="7" a="1"/>
  <c r="BP17" i="7" s="1"/>
  <c r="BO17" i="7" a="1"/>
  <c r="BO17" i="7" s="1"/>
  <c r="BN17" i="7" a="1"/>
  <c r="BN17" i="7" s="1"/>
  <c r="BM17" i="7" a="1"/>
  <c r="BM17" i="7" s="1"/>
  <c r="BL17" i="7" a="1"/>
  <c r="BL17" i="7" s="1"/>
  <c r="BK17" i="7" a="1"/>
  <c r="BK17" i="7" s="1"/>
  <c r="BJ17" i="7" a="1"/>
  <c r="BJ17" i="7" s="1"/>
  <c r="BI17" i="7" a="1"/>
  <c r="BI17" i="7" s="1"/>
  <c r="BH17" i="7" a="1"/>
  <c r="BH17" i="7" s="1"/>
  <c r="BG17" i="7" a="1"/>
  <c r="BG17" i="7" s="1"/>
  <c r="BF17" i="7" a="1"/>
  <c r="BF17" i="7" s="1"/>
  <c r="BE17" i="7" a="1"/>
  <c r="BE17" i="7" s="1"/>
  <c r="BD17" i="7" a="1"/>
  <c r="BD17" i="7" s="1"/>
  <c r="BC17" i="7" a="1"/>
  <c r="BC17" i="7" s="1"/>
  <c r="DE18" i="2" s="1" a="1"/>
  <c r="DE18" i="2" s="1"/>
  <c r="BB17" i="7" a="1"/>
  <c r="BB17" i="7" s="1"/>
  <c r="BA17" i="7" a="1"/>
  <c r="BA17" i="7" s="1"/>
  <c r="DA18" i="2" s="1" a="1"/>
  <c r="DA18" i="2" s="1"/>
  <c r="AZ17" i="7" a="1"/>
  <c r="AZ17" i="7" s="1"/>
  <c r="AY17" i="7" a="1"/>
  <c r="AY17" i="7" s="1"/>
  <c r="CW18" i="2" s="1" a="1"/>
  <c r="CW18" i="2" s="1"/>
  <c r="AX17" i="7" a="1"/>
  <c r="AX17" i="7" s="1"/>
  <c r="AW17" i="7" a="1"/>
  <c r="AW17" i="7" s="1"/>
  <c r="CS18" i="2" s="1" a="1"/>
  <c r="CS18" i="2" s="1"/>
  <c r="AV17" i="7" a="1"/>
  <c r="AV17" i="7" s="1"/>
  <c r="AU17" i="7" a="1"/>
  <c r="AU17" i="7" s="1"/>
  <c r="CO18" i="3" s="1" a="1"/>
  <c r="CO18" i="3" s="1"/>
  <c r="AT17" i="7" a="1"/>
  <c r="AT17" i="7" s="1"/>
  <c r="AS17" i="7" a="1"/>
  <c r="AS17" i="7" s="1"/>
  <c r="CK18" i="2" s="1" a="1"/>
  <c r="CK18" i="2" s="1"/>
  <c r="AR17" i="7" a="1"/>
  <c r="AR17" i="7" s="1"/>
  <c r="AQ17" i="7" a="1"/>
  <c r="AQ17" i="7" s="1"/>
  <c r="AP17" i="7" a="1"/>
  <c r="AP17" i="7" s="1"/>
  <c r="AO17" i="7" a="1"/>
  <c r="AO17" i="7" s="1"/>
  <c r="AN17" i="7" a="1"/>
  <c r="AN17" i="7" s="1"/>
  <c r="AM17" i="7" a="1"/>
  <c r="AM17" i="7" s="1"/>
  <c r="AL17" i="7" a="1"/>
  <c r="AL17" i="7" s="1"/>
  <c r="AK17" i="7" a="1"/>
  <c r="AK17" i="7" s="1"/>
  <c r="AJ17" i="7" a="1"/>
  <c r="AJ17" i="7" s="1"/>
  <c r="AI17" i="7" a="1"/>
  <c r="AI17" i="7" s="1"/>
  <c r="AH17" i="7" a="1"/>
  <c r="AH17" i="7" s="1"/>
  <c r="AG17" i="7" a="1"/>
  <c r="AG17" i="7" s="1"/>
  <c r="AF17" i="7" a="1"/>
  <c r="AF17" i="7" s="1"/>
  <c r="AE17" i="7" a="1"/>
  <c r="AE17" i="7" s="1"/>
  <c r="AD17" i="7" a="1"/>
  <c r="AD17" i="7" s="1"/>
  <c r="AC17" i="7" a="1"/>
  <c r="AC17" i="7" s="1"/>
  <c r="AB17" i="7" a="1"/>
  <c r="AB17" i="7" s="1"/>
  <c r="AA17" i="7" a="1"/>
  <c r="AA17" i="7" s="1"/>
  <c r="Z17" i="7" a="1"/>
  <c r="Z17" i="7" s="1"/>
  <c r="Y17" i="7" a="1"/>
  <c r="Y17" i="7" s="1"/>
  <c r="X17" i="7" a="1"/>
  <c r="X17" i="7" s="1"/>
  <c r="W17" i="7" a="1"/>
  <c r="W17" i="7" s="1"/>
  <c r="V17" i="7" a="1"/>
  <c r="V17" i="7" s="1"/>
  <c r="U17" i="7" a="1"/>
  <c r="U17" i="7" s="1"/>
  <c r="T17" i="7" a="1"/>
  <c r="T17" i="7" s="1"/>
  <c r="S17" i="7" a="1"/>
  <c r="S17" i="7" s="1"/>
  <c r="R17" i="7" a="1"/>
  <c r="R17" i="7" s="1"/>
  <c r="Q17" i="7" a="1"/>
  <c r="Q17" i="7" s="1"/>
  <c r="P17" i="7" a="1"/>
  <c r="P17" i="7" s="1"/>
  <c r="O17" i="7" a="1"/>
  <c r="O17" i="7" s="1"/>
  <c r="N17" i="7" a="1"/>
  <c r="N17" i="7" s="1"/>
  <c r="M17" i="7" a="1"/>
  <c r="M17" i="7" s="1"/>
  <c r="L17" i="7" a="1"/>
  <c r="L17" i="7" s="1"/>
  <c r="K17" i="7" a="1"/>
  <c r="K17" i="7" s="1"/>
  <c r="U18" i="2" s="1" a="1"/>
  <c r="U18" i="2" s="1"/>
  <c r="J17" i="7" a="1"/>
  <c r="J17" i="7" s="1"/>
  <c r="I17" i="7" a="1"/>
  <c r="I17" i="7" s="1"/>
  <c r="Q18" i="2" s="1" a="1"/>
  <c r="Q18" i="2" s="1"/>
  <c r="H17" i="7" a="1"/>
  <c r="H17" i="7" s="1"/>
  <c r="O18" i="2" s="1" a="1"/>
  <c r="O18" i="2" s="1"/>
  <c r="G17" i="7" a="1"/>
  <c r="G17" i="7" s="1"/>
  <c r="M18" i="2" s="1" a="1"/>
  <c r="M18" i="2" s="1"/>
  <c r="F17" i="7" a="1"/>
  <c r="F17" i="7" s="1"/>
  <c r="E17" i="7" a="1"/>
  <c r="E17" i="7" s="1"/>
  <c r="I18" i="2" s="1" a="1"/>
  <c r="I18" i="2" s="1"/>
  <c r="D17" i="7" a="1"/>
  <c r="D17" i="7" s="1"/>
  <c r="G18" i="2" s="1" a="1"/>
  <c r="G18" i="2" s="1"/>
  <c r="C17" i="7" a="1"/>
  <c r="C17" i="7" s="1"/>
  <c r="E18" i="2" s="1" a="1"/>
  <c r="E18" i="2" s="1"/>
  <c r="B17" i="7" a="1"/>
  <c r="B17" i="7" s="1"/>
  <c r="BR16" i="7" a="1"/>
  <c r="BR16" i="7" s="1"/>
  <c r="BQ16" i="7" a="1"/>
  <c r="BQ16" i="7" s="1"/>
  <c r="BP16" i="7" a="1"/>
  <c r="BP16" i="7" s="1"/>
  <c r="BO16" i="7" a="1"/>
  <c r="BO16" i="7" s="1"/>
  <c r="BN16" i="7" a="1"/>
  <c r="BN16" i="7" s="1"/>
  <c r="BM16" i="7" a="1"/>
  <c r="BM16" i="7" s="1"/>
  <c r="BL16" i="7" a="1"/>
  <c r="BL16" i="7" s="1"/>
  <c r="BK16" i="7" a="1"/>
  <c r="BK16" i="7" s="1"/>
  <c r="BJ16" i="7" a="1"/>
  <c r="BJ16" i="7" s="1"/>
  <c r="BI16" i="7" a="1"/>
  <c r="BI16" i="7" s="1"/>
  <c r="BH16" i="7" a="1"/>
  <c r="BH16" i="7" s="1"/>
  <c r="BG16" i="7" a="1"/>
  <c r="BG16" i="7" s="1"/>
  <c r="BF16" i="7" a="1"/>
  <c r="BF16" i="7" s="1"/>
  <c r="BE16" i="7" a="1"/>
  <c r="BE16" i="7" s="1"/>
  <c r="BD16" i="7" a="1"/>
  <c r="BD16" i="7" s="1"/>
  <c r="BC16" i="7" a="1"/>
  <c r="BC16" i="7" s="1"/>
  <c r="DE17" i="2" s="1" a="1"/>
  <c r="DE17" i="2" s="1"/>
  <c r="BB16" i="7" a="1"/>
  <c r="BB16" i="7" s="1"/>
  <c r="BA16" i="7" a="1"/>
  <c r="BA16" i="7" s="1"/>
  <c r="AZ16" i="7" a="1"/>
  <c r="AZ16" i="7" s="1"/>
  <c r="AY16" i="7" a="1"/>
  <c r="AY16" i="7" s="1"/>
  <c r="AX16" i="7" a="1"/>
  <c r="AX16" i="7" s="1"/>
  <c r="AW16" i="7" a="1"/>
  <c r="AW16" i="7" s="1"/>
  <c r="AV16" i="7" a="1"/>
  <c r="AV16" i="7" s="1"/>
  <c r="AU16" i="7" a="1"/>
  <c r="AU16" i="7" s="1"/>
  <c r="AT16" i="7" a="1"/>
  <c r="AT16" i="7" s="1"/>
  <c r="AS16" i="7" a="1"/>
  <c r="AS16" i="7" s="1"/>
  <c r="AR16" i="7" a="1"/>
  <c r="AR16" i="7" s="1"/>
  <c r="CI17" i="2" s="1" a="1"/>
  <c r="CI17" i="2" s="1"/>
  <c r="AQ16" i="7" a="1"/>
  <c r="AQ16" i="7" s="1"/>
  <c r="AP16" i="7" a="1"/>
  <c r="AP16" i="7" s="1"/>
  <c r="CE17" i="2" s="1" a="1"/>
  <c r="CE17" i="2" s="1"/>
  <c r="AO16" i="7" a="1"/>
  <c r="AO16" i="7" s="1"/>
  <c r="AN16" i="7" a="1"/>
  <c r="AN16" i="7" s="1"/>
  <c r="CA17" i="3" s="1" a="1"/>
  <c r="CA17" i="3" s="1"/>
  <c r="AM16" i="7" a="1"/>
  <c r="AM16" i="7" s="1"/>
  <c r="AL16" i="7" a="1"/>
  <c r="AL16" i="7" s="1"/>
  <c r="BW17" i="2" s="1" a="1"/>
  <c r="BW17" i="2" s="1"/>
  <c r="AK16" i="7" a="1"/>
  <c r="AK16" i="7" s="1"/>
  <c r="AJ16" i="7" a="1"/>
  <c r="AJ16" i="7" s="1"/>
  <c r="AI16" i="7" a="1"/>
  <c r="AI16" i="7" s="1"/>
  <c r="AH16" i="7" a="1"/>
  <c r="AH16" i="7" s="1"/>
  <c r="AG16" i="7" a="1"/>
  <c r="AG16" i="7" s="1"/>
  <c r="AF16" i="7" a="1"/>
  <c r="AF16" i="7" s="1"/>
  <c r="AE16" i="7" a="1"/>
  <c r="AE16" i="7" s="1"/>
  <c r="AD16" i="7" a="1"/>
  <c r="AD16" i="7" s="1"/>
  <c r="AC16" i="7" a="1"/>
  <c r="AC16" i="7" s="1"/>
  <c r="AB16" i="7" a="1"/>
  <c r="AB16" i="7" s="1"/>
  <c r="AA16" i="7" a="1"/>
  <c r="AA16" i="7" s="1"/>
  <c r="Z16" i="7" a="1"/>
  <c r="Z16" i="7" s="1"/>
  <c r="Y16" i="7" a="1"/>
  <c r="Y16" i="7" s="1"/>
  <c r="X16" i="7" a="1"/>
  <c r="X16" i="7" s="1"/>
  <c r="W16" i="7" a="1"/>
  <c r="W16" i="7" s="1"/>
  <c r="V16" i="7" a="1"/>
  <c r="V16" i="7" s="1"/>
  <c r="U16" i="7" a="1"/>
  <c r="U16" i="7" s="1"/>
  <c r="T16" i="7" a="1"/>
  <c r="T16" i="7" s="1"/>
  <c r="S16" i="7" a="1"/>
  <c r="S16" i="7" s="1"/>
  <c r="R16" i="7" a="1"/>
  <c r="R16" i="7" s="1"/>
  <c r="Q16" i="7" a="1"/>
  <c r="Q16" i="7" s="1"/>
  <c r="P16" i="7" a="1"/>
  <c r="P16" i="7" s="1"/>
  <c r="O16" i="7" a="1"/>
  <c r="O16" i="7" s="1"/>
  <c r="N16" i="7" a="1"/>
  <c r="N16" i="7" s="1"/>
  <c r="M16" i="7" a="1"/>
  <c r="M16" i="7" s="1"/>
  <c r="L16" i="7" a="1"/>
  <c r="L16" i="7" s="1"/>
  <c r="K16" i="7" a="1"/>
  <c r="K16" i="7" s="1"/>
  <c r="J16" i="7" a="1"/>
  <c r="J16" i="7" s="1"/>
  <c r="S17" i="3" s="1" a="1"/>
  <c r="S17" i="3" s="1"/>
  <c r="I16" i="7" a="1"/>
  <c r="I16" i="7" s="1"/>
  <c r="H16" i="7" a="1"/>
  <c r="H16" i="7" s="1"/>
  <c r="G16" i="7" a="1"/>
  <c r="G16" i="7" s="1"/>
  <c r="F16" i="7" a="1"/>
  <c r="F16" i="7" s="1"/>
  <c r="E16" i="7" a="1"/>
  <c r="E16" i="7" s="1"/>
  <c r="D16" i="7" a="1"/>
  <c r="D16" i="7" s="1"/>
  <c r="C16" i="7" a="1"/>
  <c r="C16" i="7" s="1"/>
  <c r="B16" i="7" a="1"/>
  <c r="B16" i="7" s="1"/>
  <c r="C17" i="2" s="1" a="1"/>
  <c r="C17" i="2" s="1"/>
  <c r="BR15" i="7" a="1"/>
  <c r="BR15" i="7" s="1"/>
  <c r="BQ15" i="7" a="1"/>
  <c r="BQ15" i="7" s="1"/>
  <c r="BP15" i="7" a="1"/>
  <c r="BP15" i="7" s="1"/>
  <c r="BO15" i="7" a="1"/>
  <c r="BO15" i="7" s="1"/>
  <c r="EC16" i="2" s="1" a="1"/>
  <c r="EC16" i="2" s="1"/>
  <c r="BN15" i="7" a="1"/>
  <c r="BN15" i="7" s="1"/>
  <c r="BM15" i="7" a="1"/>
  <c r="BM15" i="7" s="1"/>
  <c r="BL15" i="7" a="1"/>
  <c r="BL15" i="7" s="1"/>
  <c r="BK15" i="7" a="1"/>
  <c r="BK15" i="7" s="1"/>
  <c r="DU16" i="2" s="1" a="1"/>
  <c r="DU16" i="2" s="1"/>
  <c r="BJ15" i="7" a="1"/>
  <c r="BJ15" i="7" s="1"/>
  <c r="BI15" i="7" a="1"/>
  <c r="BI15" i="7" s="1"/>
  <c r="DQ16" i="1" s="1" a="1"/>
  <c r="DQ16" i="1" s="1"/>
  <c r="BH15" i="7" a="1"/>
  <c r="BH15" i="7" s="1"/>
  <c r="BG15" i="7" a="1"/>
  <c r="BG15" i="7" s="1"/>
  <c r="BF15" i="7" a="1"/>
  <c r="BF15" i="7" s="1"/>
  <c r="BE15" i="7" a="1"/>
  <c r="BE15" i="7" s="1"/>
  <c r="BD15" i="7" a="1"/>
  <c r="BD15" i="7" s="1"/>
  <c r="BC15" i="7" a="1"/>
  <c r="BC15" i="7" s="1"/>
  <c r="BB15" i="7" a="1"/>
  <c r="BB15" i="7" s="1"/>
  <c r="DC16" i="2" s="1" a="1"/>
  <c r="DC16" i="2" s="1"/>
  <c r="BA15" i="7" a="1"/>
  <c r="BA15" i="7" s="1"/>
  <c r="AZ15" i="7" a="1"/>
  <c r="AZ15" i="7" s="1"/>
  <c r="AY15" i="7" a="1"/>
  <c r="AY15" i="7" s="1"/>
  <c r="AX15" i="7" a="1"/>
  <c r="AX15" i="7" s="1"/>
  <c r="CU16" i="2" s="1" a="1"/>
  <c r="CU16" i="2" s="1"/>
  <c r="AW15" i="7" a="1"/>
  <c r="AW15" i="7" s="1"/>
  <c r="AV15" i="7" a="1"/>
  <c r="AV15" i="7" s="1"/>
  <c r="CQ16" i="2" s="1" a="1"/>
  <c r="CQ16" i="2" s="1"/>
  <c r="AU15" i="7" a="1"/>
  <c r="AU15" i="7" s="1"/>
  <c r="AT15" i="7" a="1"/>
  <c r="AT15" i="7" s="1"/>
  <c r="AS15" i="7" a="1"/>
  <c r="AS15" i="7" s="1"/>
  <c r="AR15" i="7" a="1"/>
  <c r="AR15" i="7" s="1"/>
  <c r="AQ15" i="7" a="1"/>
  <c r="AQ15" i="7" s="1"/>
  <c r="AP15" i="7" a="1"/>
  <c r="AP15" i="7" s="1"/>
  <c r="AO15" i="7" a="1"/>
  <c r="AO15" i="7" s="1"/>
  <c r="AN15" i="7" a="1"/>
  <c r="AN15" i="7" s="1"/>
  <c r="AM15" i="7" a="1"/>
  <c r="AM15" i="7" s="1"/>
  <c r="AL15" i="7" a="1"/>
  <c r="AL15" i="7" s="1"/>
  <c r="AK15" i="7" a="1"/>
  <c r="AK15" i="7" s="1"/>
  <c r="AJ15" i="7" a="1"/>
  <c r="AJ15" i="7" s="1"/>
  <c r="AI15" i="7" a="1"/>
  <c r="AI15" i="7" s="1"/>
  <c r="AH15" i="7" a="1"/>
  <c r="AH15" i="7" s="1"/>
  <c r="AG15" i="7" a="1"/>
  <c r="AG15" i="7" s="1"/>
  <c r="AF15" i="7" a="1"/>
  <c r="AF15" i="7" s="1"/>
  <c r="AE15" i="7" a="1"/>
  <c r="AE15" i="7" s="1"/>
  <c r="AD15" i="7" a="1"/>
  <c r="AD15" i="7" s="1"/>
  <c r="AC15" i="7" a="1"/>
  <c r="AC15" i="7" s="1"/>
  <c r="AB15" i="7" a="1"/>
  <c r="AB15" i="7" s="1"/>
  <c r="AA15" i="7" a="1"/>
  <c r="AA15" i="7" s="1"/>
  <c r="Z15" i="7" a="1"/>
  <c r="Z15" i="7" s="1"/>
  <c r="Y15" i="7" a="1"/>
  <c r="Y15" i="7" s="1"/>
  <c r="X15" i="7" a="1"/>
  <c r="X15" i="7" s="1"/>
  <c r="W15" i="7" a="1"/>
  <c r="W15" i="7" s="1"/>
  <c r="V15" i="7" a="1"/>
  <c r="V15" i="7" s="1"/>
  <c r="U15" i="7" a="1"/>
  <c r="U15" i="7" s="1"/>
  <c r="T15" i="7" a="1"/>
  <c r="T15" i="7" s="1"/>
  <c r="S15" i="7" a="1"/>
  <c r="S15" i="7" s="1"/>
  <c r="R15" i="7" a="1"/>
  <c r="R15" i="7" s="1"/>
  <c r="Q15" i="7" a="1"/>
  <c r="Q15" i="7" s="1"/>
  <c r="P15" i="7" a="1"/>
  <c r="P15" i="7" s="1"/>
  <c r="O15" i="7" a="1"/>
  <c r="O15" i="7" s="1"/>
  <c r="N15" i="7" a="1"/>
  <c r="N15" i="7" s="1"/>
  <c r="M15" i="7" a="1"/>
  <c r="M15" i="7" s="1"/>
  <c r="L15" i="7" a="1"/>
  <c r="L15" i="7" s="1"/>
  <c r="K15" i="7" a="1"/>
  <c r="K15" i="7" s="1"/>
  <c r="U16" i="3" s="1" a="1"/>
  <c r="U16" i="3" s="1"/>
  <c r="J15" i="7" a="1"/>
  <c r="J15" i="7" s="1"/>
  <c r="S16" i="2" s="1" a="1"/>
  <c r="S16" i="2" s="1"/>
  <c r="I15" i="7" a="1"/>
  <c r="I15" i="7" s="1"/>
  <c r="Q16" i="2" s="1" a="1"/>
  <c r="Q16" i="2" s="1"/>
  <c r="H15" i="7" a="1"/>
  <c r="H15" i="7" s="1"/>
  <c r="O16" i="2" s="1" a="1"/>
  <c r="O16" i="2" s="1"/>
  <c r="G15" i="7" a="1"/>
  <c r="G15" i="7" s="1"/>
  <c r="M16" i="2" s="1" a="1"/>
  <c r="M16" i="2" s="1"/>
  <c r="F15" i="7" a="1"/>
  <c r="F15" i="7" s="1"/>
  <c r="K16" i="2" s="1" a="1"/>
  <c r="K16" i="2" s="1"/>
  <c r="E15" i="7" a="1"/>
  <c r="E15" i="7" s="1"/>
  <c r="I16" i="3" s="1" a="1"/>
  <c r="I16" i="3" s="1"/>
  <c r="D15" i="7" a="1"/>
  <c r="D15" i="7" s="1"/>
  <c r="G16" i="2" s="1" a="1"/>
  <c r="G16" i="2" s="1"/>
  <c r="C15" i="7" a="1"/>
  <c r="C15" i="7" s="1"/>
  <c r="E16" i="2" s="1" a="1"/>
  <c r="E16" i="2" s="1"/>
  <c r="B15" i="7" a="1"/>
  <c r="B15" i="7" s="1"/>
  <c r="C16" i="4" s="1" a="1"/>
  <c r="C16" i="4" s="1"/>
  <c r="BR14" i="7" a="1"/>
  <c r="BR14" i="7" s="1"/>
  <c r="BQ14" i="7" a="1"/>
  <c r="BQ14" i="7" s="1"/>
  <c r="BP14" i="7" a="1"/>
  <c r="BP14" i="7" s="1"/>
  <c r="BO14" i="7" a="1"/>
  <c r="BO14" i="7" s="1"/>
  <c r="BN14" i="7" a="1"/>
  <c r="BN14" i="7" s="1"/>
  <c r="BM14" i="7" a="1"/>
  <c r="BM14" i="7" s="1"/>
  <c r="BL14" i="7" a="1"/>
  <c r="BL14" i="7" s="1"/>
  <c r="BK14" i="7" a="1"/>
  <c r="BK14" i="7" s="1"/>
  <c r="BJ14" i="7" a="1"/>
  <c r="BJ14" i="7" s="1"/>
  <c r="BI14" i="7" a="1"/>
  <c r="BI14" i="7" s="1"/>
  <c r="BH14" i="7" a="1"/>
  <c r="BH14" i="7" s="1"/>
  <c r="DO15" i="2" s="1" a="1"/>
  <c r="DO15" i="2" s="1"/>
  <c r="BG14" i="7" a="1"/>
  <c r="BG14" i="7" s="1"/>
  <c r="BF14" i="7" a="1"/>
  <c r="BF14" i="7" s="1"/>
  <c r="BE14" i="7" a="1"/>
  <c r="BE14" i="7" s="1"/>
  <c r="BD14" i="7" a="1"/>
  <c r="BD14" i="7" s="1"/>
  <c r="DG15" i="2" s="1" a="1"/>
  <c r="DG15" i="2" s="1"/>
  <c r="BC14" i="7" a="1"/>
  <c r="BC14" i="7" s="1"/>
  <c r="BB14" i="7" a="1"/>
  <c r="BB14" i="7" s="1"/>
  <c r="BA14" i="7" a="1"/>
  <c r="BA14" i="7" s="1"/>
  <c r="AZ14" i="7" a="1"/>
  <c r="AZ14" i="7" s="1"/>
  <c r="AY14" i="7" a="1"/>
  <c r="AY14" i="7" s="1"/>
  <c r="AX14" i="7" a="1"/>
  <c r="AX14" i="7" s="1"/>
  <c r="AW14" i="7" a="1"/>
  <c r="AW14" i="7" s="1"/>
  <c r="AV14" i="7" a="1"/>
  <c r="AV14" i="7" s="1"/>
  <c r="AU14" i="7" a="1"/>
  <c r="AU14" i="7" s="1"/>
  <c r="AT14" i="7" a="1"/>
  <c r="AT14" i="7" s="1"/>
  <c r="CM15" i="1" s="1" a="1"/>
  <c r="CM15" i="1" s="1"/>
  <c r="AS14" i="7" a="1"/>
  <c r="AS14" i="7" s="1"/>
  <c r="AR14" i="7" a="1"/>
  <c r="AR14" i="7" s="1"/>
  <c r="AQ14" i="7" a="1"/>
  <c r="AQ14" i="7" s="1"/>
  <c r="CG15" i="3" s="1" a="1"/>
  <c r="CG15" i="3" s="1"/>
  <c r="AP14" i="7" a="1"/>
  <c r="AP14" i="7" s="1"/>
  <c r="AO14" i="7" a="1"/>
  <c r="AO14" i="7" s="1"/>
  <c r="CC15" i="2" s="1" a="1"/>
  <c r="CC15" i="2" s="1"/>
  <c r="AN14" i="7" a="1"/>
  <c r="AN14" i="7" s="1"/>
  <c r="AM14" i="7" a="1"/>
  <c r="AM14" i="7" s="1"/>
  <c r="AL14" i="7" a="1"/>
  <c r="AL14" i="7" s="1"/>
  <c r="AK14" i="7" a="1"/>
  <c r="AK14" i="7" s="1"/>
  <c r="AJ14" i="7" a="1"/>
  <c r="AJ14" i="7" s="1"/>
  <c r="AI14" i="7" a="1"/>
  <c r="AI14" i="7" s="1"/>
  <c r="AH14" i="7" a="1"/>
  <c r="AH14" i="7" s="1"/>
  <c r="AG14" i="7" a="1"/>
  <c r="AG14" i="7" s="1"/>
  <c r="AF14" i="7" a="1"/>
  <c r="AF14" i="7" s="1"/>
  <c r="AE14" i="7" a="1"/>
  <c r="AE14" i="7" s="1"/>
  <c r="AD14" i="7" a="1"/>
  <c r="AD14" i="7" s="1"/>
  <c r="AC14" i="7" a="1"/>
  <c r="AC14" i="7" s="1"/>
  <c r="AB14" i="7" a="1"/>
  <c r="AB14" i="7" s="1"/>
  <c r="AA14" i="7" a="1"/>
  <c r="AA14" i="7" s="1"/>
  <c r="Z14" i="7" a="1"/>
  <c r="Z14" i="7" s="1"/>
  <c r="Y14" i="7" a="1"/>
  <c r="Y14" i="7" s="1"/>
  <c r="X14" i="7" a="1"/>
  <c r="X14" i="7" s="1"/>
  <c r="W14" i="7" a="1"/>
  <c r="W14" i="7" s="1"/>
  <c r="V14" i="7" a="1"/>
  <c r="V14" i="7" s="1"/>
  <c r="U14" i="7" a="1"/>
  <c r="U14" i="7" s="1"/>
  <c r="T14" i="7" a="1"/>
  <c r="T14" i="7" s="1"/>
  <c r="S14" i="7" a="1"/>
  <c r="S14" i="7" s="1"/>
  <c r="R14" i="7" a="1"/>
  <c r="R14" i="7" s="1"/>
  <c r="Q14" i="7" a="1"/>
  <c r="Q14" i="7" s="1"/>
  <c r="P14" i="7" a="1"/>
  <c r="P14" i="7" s="1"/>
  <c r="O14" i="7" a="1"/>
  <c r="O14" i="7" s="1"/>
  <c r="N14" i="7" a="1"/>
  <c r="N14" i="7" s="1"/>
  <c r="M14" i="7" a="1"/>
  <c r="M14" i="7" s="1"/>
  <c r="L14" i="7" a="1"/>
  <c r="L14" i="7" s="1"/>
  <c r="K14" i="7" a="1"/>
  <c r="K14" i="7" s="1"/>
  <c r="J14" i="7" a="1"/>
  <c r="J14" i="7" s="1"/>
  <c r="S15" i="2" s="1" a="1"/>
  <c r="S15" i="2" s="1"/>
  <c r="I14" i="7" a="1"/>
  <c r="I14" i="7" s="1"/>
  <c r="H14" i="7" a="1"/>
  <c r="H14" i="7" s="1"/>
  <c r="O15" i="3" s="1" a="1"/>
  <c r="O15" i="3" s="1"/>
  <c r="G14" i="7" a="1"/>
  <c r="G14" i="7" s="1"/>
  <c r="F14" i="7" a="1"/>
  <c r="F14" i="7" s="1"/>
  <c r="K15" i="3" s="1" a="1"/>
  <c r="K15" i="3" s="1"/>
  <c r="E14" i="7" a="1"/>
  <c r="E14" i="7" s="1"/>
  <c r="D14" i="7" a="1"/>
  <c r="D14" i="7" s="1"/>
  <c r="C14" i="7" a="1"/>
  <c r="C14" i="7" s="1"/>
  <c r="B14" i="7" a="1"/>
  <c r="B14" i="7" s="1"/>
  <c r="C15" i="3" s="1" a="1"/>
  <c r="C15" i="3" s="1"/>
  <c r="BR13" i="7" a="1"/>
  <c r="BR13" i="7" s="1"/>
  <c r="BQ13" i="7" a="1"/>
  <c r="BQ13" i="7" s="1"/>
  <c r="BP13" i="7" a="1"/>
  <c r="BP13" i="7" s="1"/>
  <c r="BO13" i="7" a="1"/>
  <c r="BO13" i="7" s="1"/>
  <c r="BN13" i="7" a="1"/>
  <c r="BN13" i="7" s="1"/>
  <c r="BM13" i="7" a="1"/>
  <c r="BM13" i="7" s="1"/>
  <c r="BL13" i="7" a="1"/>
  <c r="BL13" i="7" s="1"/>
  <c r="DW14" i="2" s="1" a="1"/>
  <c r="DW14" i="2" s="1"/>
  <c r="BK13" i="7" a="1"/>
  <c r="BK13" i="7" s="1"/>
  <c r="BJ13" i="7" a="1"/>
  <c r="BJ13" i="7" s="1"/>
  <c r="BI13" i="7" a="1"/>
  <c r="BI13" i="7" s="1"/>
  <c r="BH13" i="7" a="1"/>
  <c r="BH13" i="7" s="1"/>
  <c r="BG13" i="7" a="1"/>
  <c r="BG13" i="7" s="1"/>
  <c r="BF13" i="7" a="1"/>
  <c r="BF13" i="7" s="1"/>
  <c r="BE13" i="7" a="1"/>
  <c r="BE13" i="7" s="1"/>
  <c r="BD13" i="7" a="1"/>
  <c r="BD13" i="7" s="1"/>
  <c r="BC13" i="7" a="1"/>
  <c r="BC13" i="7" s="1"/>
  <c r="BB13" i="7" a="1"/>
  <c r="BB13" i="7" s="1"/>
  <c r="BA13" i="7" a="1"/>
  <c r="BA13" i="7" s="1"/>
  <c r="DA14" i="2" s="1" a="1"/>
  <c r="DA14" i="2" s="1"/>
  <c r="AZ13" i="7" a="1"/>
  <c r="AZ13" i="7" s="1"/>
  <c r="AY13" i="7" a="1"/>
  <c r="AY13" i="7" s="1"/>
  <c r="CW14" i="2" s="1" a="1"/>
  <c r="CW14" i="2" s="1"/>
  <c r="AX13" i="7" a="1"/>
  <c r="AX13" i="7" s="1"/>
  <c r="AW13" i="7" a="1"/>
  <c r="AW13" i="7" s="1"/>
  <c r="CS14" i="2" s="1" a="1"/>
  <c r="CS14" i="2" s="1"/>
  <c r="AV13" i="7" a="1"/>
  <c r="AV13" i="7" s="1"/>
  <c r="AU13" i="7" a="1"/>
  <c r="AU13" i="7" s="1"/>
  <c r="CO14" i="2" s="1" a="1"/>
  <c r="CO14" i="2" s="1"/>
  <c r="AT13" i="7" a="1"/>
  <c r="AT13" i="7" s="1"/>
  <c r="AS13" i="7" a="1"/>
  <c r="AS13" i="7" s="1"/>
  <c r="AR13" i="7" a="1"/>
  <c r="AR13" i="7" s="1"/>
  <c r="AQ13" i="7" a="1"/>
  <c r="AQ13" i="7" s="1"/>
  <c r="AP13" i="7" a="1"/>
  <c r="AP13" i="7" s="1"/>
  <c r="AO13" i="7" a="1"/>
  <c r="AO13" i="7" s="1"/>
  <c r="AN13" i="7" a="1"/>
  <c r="AN13" i="7" s="1"/>
  <c r="AM13" i="7" a="1"/>
  <c r="AM13" i="7" s="1"/>
  <c r="AL13" i="7" a="1"/>
  <c r="AL13" i="7" s="1"/>
  <c r="AK13" i="7" a="1"/>
  <c r="AK13" i="7" s="1"/>
  <c r="AJ13" i="7" a="1"/>
  <c r="AJ13" i="7" s="1"/>
  <c r="AI13" i="7" a="1"/>
  <c r="AI13" i="7" s="1"/>
  <c r="AH13" i="7" a="1"/>
  <c r="AH13" i="7" s="1"/>
  <c r="AG13" i="7" a="1"/>
  <c r="AG13" i="7" s="1"/>
  <c r="AF13" i="7" a="1"/>
  <c r="AF13" i="7" s="1"/>
  <c r="AE13" i="7" a="1"/>
  <c r="AE13" i="7" s="1"/>
  <c r="AD13" i="7" a="1"/>
  <c r="AD13" i="7" s="1"/>
  <c r="AC13" i="7" a="1"/>
  <c r="AC13" i="7" s="1"/>
  <c r="AB13" i="7" a="1"/>
  <c r="AB13" i="7" s="1"/>
  <c r="AA13" i="7" a="1"/>
  <c r="AA13" i="7" s="1"/>
  <c r="Z13" i="7" a="1"/>
  <c r="Z13" i="7" s="1"/>
  <c r="Y13" i="7" a="1"/>
  <c r="Y13" i="7" s="1"/>
  <c r="X13" i="7" a="1"/>
  <c r="X13" i="7" s="1"/>
  <c r="W13" i="7" a="1"/>
  <c r="W13" i="7" s="1"/>
  <c r="V13" i="7" a="1"/>
  <c r="V13" i="7" s="1"/>
  <c r="U13" i="7" a="1"/>
  <c r="U13" i="7" s="1"/>
  <c r="T13" i="7" a="1"/>
  <c r="T13" i="7" s="1"/>
  <c r="S13" i="7" a="1"/>
  <c r="S13" i="7" s="1"/>
  <c r="R13" i="7" a="1"/>
  <c r="R13" i="7" s="1"/>
  <c r="Q13" i="7" a="1"/>
  <c r="Q13" i="7" s="1"/>
  <c r="P13" i="7" a="1"/>
  <c r="P13" i="7" s="1"/>
  <c r="O13" i="7" a="1"/>
  <c r="O13" i="7" s="1"/>
  <c r="N13" i="7" a="1"/>
  <c r="N13" i="7" s="1"/>
  <c r="M13" i="7" a="1"/>
  <c r="M13" i="7" s="1"/>
  <c r="L13" i="7" a="1"/>
  <c r="L13" i="7" s="1"/>
  <c r="K13" i="7" a="1"/>
  <c r="K13" i="7" s="1"/>
  <c r="U14" i="2" s="1" a="1"/>
  <c r="U14" i="2" s="1"/>
  <c r="J13" i="7" a="1"/>
  <c r="J13" i="7" s="1"/>
  <c r="I13" i="7" a="1"/>
  <c r="I13" i="7" s="1"/>
  <c r="Q14" i="2" s="1" a="1"/>
  <c r="Q14" i="2" s="1"/>
  <c r="H13" i="7" a="1"/>
  <c r="H13" i="7" s="1"/>
  <c r="G13" i="7" a="1"/>
  <c r="G13" i="7" s="1"/>
  <c r="M14" i="2" s="1" a="1"/>
  <c r="M14" i="2" s="1"/>
  <c r="F13" i="7" a="1"/>
  <c r="F13" i="7" s="1"/>
  <c r="K14" i="2" s="1" a="1"/>
  <c r="K14" i="2" s="1"/>
  <c r="E13" i="7" a="1"/>
  <c r="E13" i="7" s="1"/>
  <c r="I14" i="2" s="1" a="1"/>
  <c r="I14" i="2" s="1"/>
  <c r="D13" i="7" a="1"/>
  <c r="D13" i="7" s="1"/>
  <c r="C13" i="7" a="1"/>
  <c r="C13" i="7" s="1"/>
  <c r="E14" i="2" s="1" a="1"/>
  <c r="E14" i="2" s="1"/>
  <c r="B13" i="7" a="1"/>
  <c r="B13" i="7" s="1"/>
  <c r="C14" i="3" s="1" a="1"/>
  <c r="C14" i="3" s="1"/>
  <c r="BR12" i="7" a="1"/>
  <c r="BR12" i="7" s="1"/>
  <c r="BQ12" i="7" a="1"/>
  <c r="BQ12" i="7" s="1"/>
  <c r="BP12" i="7" a="1"/>
  <c r="BP12" i="7" s="1"/>
  <c r="BO12" i="7" a="1"/>
  <c r="BO12" i="7" s="1"/>
  <c r="BN12" i="7" a="1"/>
  <c r="BN12" i="7" s="1"/>
  <c r="BM12" i="7" a="1"/>
  <c r="BM12" i="7" s="1"/>
  <c r="BL12" i="7" a="1"/>
  <c r="BL12" i="7" s="1"/>
  <c r="BK12" i="7" a="1"/>
  <c r="BK12" i="7" s="1"/>
  <c r="BJ12" i="7" a="1"/>
  <c r="BJ12" i="7" s="1"/>
  <c r="BI12" i="7" a="1"/>
  <c r="BI12" i="7" s="1"/>
  <c r="BH12" i="7" a="1"/>
  <c r="BH12" i="7" s="1"/>
  <c r="BG12" i="7" a="1"/>
  <c r="BG12" i="7" s="1"/>
  <c r="BF12" i="7" a="1"/>
  <c r="BF12" i="7" s="1"/>
  <c r="BE12" i="7" a="1"/>
  <c r="BE12" i="7" s="1"/>
  <c r="BD12" i="7" a="1"/>
  <c r="BD12" i="7" s="1"/>
  <c r="BC12" i="7" a="1"/>
  <c r="BC12" i="7" s="1"/>
  <c r="BB12" i="7" a="1"/>
  <c r="BB12" i="7" s="1"/>
  <c r="BA12" i="7" a="1"/>
  <c r="BA12" i="7" s="1"/>
  <c r="AZ12" i="7" a="1"/>
  <c r="AZ12" i="7" s="1"/>
  <c r="CY13" i="2" s="1" a="1"/>
  <c r="CY13" i="2" s="1"/>
  <c r="AY12" i="7" a="1"/>
  <c r="AY12" i="7" s="1"/>
  <c r="AX12" i="7" a="1"/>
  <c r="AX12" i="7" s="1"/>
  <c r="AW12" i="7" a="1"/>
  <c r="AW12" i="7" s="1"/>
  <c r="AV12" i="7" a="1"/>
  <c r="AV12" i="7" s="1"/>
  <c r="CQ13" i="3" s="1" a="1"/>
  <c r="CQ13" i="3" s="1"/>
  <c r="AU12" i="7" a="1"/>
  <c r="AU12" i="7" s="1"/>
  <c r="AT12" i="7" a="1"/>
  <c r="AT12" i="7" s="1"/>
  <c r="AS12" i="7" a="1"/>
  <c r="AS12" i="7" s="1"/>
  <c r="AR12" i="7" a="1"/>
  <c r="AR12" i="7" s="1"/>
  <c r="CI13" i="2" s="1" a="1"/>
  <c r="CI13" i="2" s="1"/>
  <c r="AQ12" i="7" a="1"/>
  <c r="AQ12" i="7" s="1"/>
  <c r="AP12" i="7" a="1"/>
  <c r="AP12" i="7" s="1"/>
  <c r="CE13" i="3" s="1" a="1"/>
  <c r="CE13" i="3" s="1"/>
  <c r="AO12" i="7" a="1"/>
  <c r="AO12" i="7" s="1"/>
  <c r="AN12" i="7" a="1"/>
  <c r="AN12" i="7" s="1"/>
  <c r="CA13" i="2" s="1" a="1"/>
  <c r="CA13" i="2" s="1"/>
  <c r="AM12" i="7" a="1"/>
  <c r="AM12" i="7" s="1"/>
  <c r="AL12" i="7" a="1"/>
  <c r="AL12" i="7" s="1"/>
  <c r="BW13" i="2" s="1" a="1"/>
  <c r="BW13" i="2" s="1"/>
  <c r="AK12" i="7" a="1"/>
  <c r="AK12" i="7" s="1"/>
  <c r="AJ12" i="7" a="1"/>
  <c r="AJ12" i="7" s="1"/>
  <c r="AI12" i="7" a="1"/>
  <c r="AI12" i="7" s="1"/>
  <c r="AH12" i="7" a="1"/>
  <c r="AH12" i="7" s="1"/>
  <c r="AG12" i="7" a="1"/>
  <c r="AG12" i="7" s="1"/>
  <c r="AF12" i="7" a="1"/>
  <c r="AF12" i="7" s="1"/>
  <c r="AE12" i="7" a="1"/>
  <c r="AE12" i="7" s="1"/>
  <c r="AD12" i="7" a="1"/>
  <c r="AD12" i="7" s="1"/>
  <c r="AC12" i="7" a="1"/>
  <c r="AC12" i="7" s="1"/>
  <c r="AB12" i="7" a="1"/>
  <c r="AB12" i="7" s="1"/>
  <c r="AA12" i="7" a="1"/>
  <c r="AA12" i="7" s="1"/>
  <c r="Z12" i="7" a="1"/>
  <c r="Z12" i="7" s="1"/>
  <c r="Y12" i="7" a="1"/>
  <c r="Y12" i="7" s="1"/>
  <c r="X12" i="7" a="1"/>
  <c r="X12" i="7" s="1"/>
  <c r="W12" i="7" a="1"/>
  <c r="W12" i="7" s="1"/>
  <c r="V12" i="7" a="1"/>
  <c r="V12" i="7" s="1"/>
  <c r="U12" i="7" a="1"/>
  <c r="U12" i="7" s="1"/>
  <c r="T12" i="7" a="1"/>
  <c r="T12" i="7" s="1"/>
  <c r="S12" i="7" a="1"/>
  <c r="S12" i="7" s="1"/>
  <c r="R12" i="7" a="1"/>
  <c r="R12" i="7" s="1"/>
  <c r="Q12" i="7" a="1"/>
  <c r="Q12" i="7" s="1"/>
  <c r="P12" i="7" a="1"/>
  <c r="P12" i="7" s="1"/>
  <c r="O12" i="7" a="1"/>
  <c r="O12" i="7" s="1"/>
  <c r="N12" i="7" a="1"/>
  <c r="N12" i="7" s="1"/>
  <c r="M12" i="7" a="1"/>
  <c r="M12" i="7" s="1"/>
  <c r="L12" i="7" a="1"/>
  <c r="L12" i="7" s="1"/>
  <c r="K12" i="7" a="1"/>
  <c r="K12" i="7" s="1"/>
  <c r="J12" i="7" a="1"/>
  <c r="J12" i="7" s="1"/>
  <c r="I12" i="7" a="1"/>
  <c r="I12" i="7" s="1"/>
  <c r="H12" i="7" a="1"/>
  <c r="H12" i="7" s="1"/>
  <c r="G12" i="7" a="1"/>
  <c r="G12" i="7" s="1"/>
  <c r="F12" i="7" a="1"/>
  <c r="F12" i="7" s="1"/>
  <c r="E12" i="7" a="1"/>
  <c r="E12" i="7" s="1"/>
  <c r="D12" i="7" a="1"/>
  <c r="D12" i="7" s="1"/>
  <c r="C12" i="7" a="1"/>
  <c r="C12" i="7" s="1"/>
  <c r="B12" i="7" a="1"/>
  <c r="B12" i="7" s="1"/>
  <c r="C13" i="2" s="1" a="1"/>
  <c r="C13" i="2" s="1"/>
  <c r="BR11" i="7" a="1"/>
  <c r="BR11" i="7" s="1"/>
  <c r="BQ11" i="7" a="1"/>
  <c r="BQ11" i="7" s="1"/>
  <c r="EG12" i="2" s="1" a="1"/>
  <c r="EG12" i="2" s="1"/>
  <c r="BP11" i="7" a="1"/>
  <c r="BP11" i="7" s="1"/>
  <c r="BO11" i="7" a="1"/>
  <c r="BO11" i="7" s="1"/>
  <c r="BN11" i="7" a="1"/>
  <c r="BN11" i="7" s="1"/>
  <c r="BM11" i="7" a="1"/>
  <c r="BM11" i="7" s="1"/>
  <c r="DY12" i="2" s="1" a="1"/>
  <c r="DY12" i="2" s="1"/>
  <c r="BL11" i="7" a="1"/>
  <c r="BL11" i="7" s="1"/>
  <c r="BK11" i="7" a="1"/>
  <c r="BK11" i="7" s="1"/>
  <c r="BJ11" i="7" a="1"/>
  <c r="BJ11" i="7" s="1"/>
  <c r="BI11" i="7" a="1"/>
  <c r="BI11" i="7" s="1"/>
  <c r="BH11" i="7" a="1"/>
  <c r="BH11" i="7" s="1"/>
  <c r="BG11" i="7" a="1"/>
  <c r="BG11" i="7" s="1"/>
  <c r="BF11" i="7" a="1"/>
  <c r="BF11" i="7" s="1"/>
  <c r="BE11" i="7" a="1"/>
  <c r="BE11" i="7" s="1"/>
  <c r="BD11" i="7" a="1"/>
  <c r="BD11" i="7" s="1"/>
  <c r="BC11" i="7" a="1"/>
  <c r="BC11" i="7" s="1"/>
  <c r="BB11" i="7" a="1"/>
  <c r="BB11" i="7" s="1"/>
  <c r="BA11" i="7" a="1"/>
  <c r="BA11" i="7" s="1"/>
  <c r="AZ11" i="7" a="1"/>
  <c r="AZ11" i="7" s="1"/>
  <c r="CY12" i="2" s="1" a="1"/>
  <c r="CY12" i="2" s="1"/>
  <c r="AY11" i="7" a="1"/>
  <c r="AY11" i="7" s="1"/>
  <c r="AX11" i="7" a="1"/>
  <c r="AX11" i="7" s="1"/>
  <c r="CU12" i="2" s="1" a="1"/>
  <c r="CU12" i="2" s="1"/>
  <c r="AW11" i="7" a="1"/>
  <c r="AW11" i="7" s="1"/>
  <c r="AV11" i="7" a="1"/>
  <c r="AV11" i="7" s="1"/>
  <c r="AU11" i="7" a="1"/>
  <c r="AU11" i="7" s="1"/>
  <c r="AT11" i="7" a="1"/>
  <c r="AT11" i="7" s="1"/>
  <c r="CM12" i="2" s="1" a="1"/>
  <c r="CM12" i="2" s="1"/>
  <c r="AS11" i="7" a="1"/>
  <c r="AS11" i="7" s="1"/>
  <c r="CK12" i="2" s="1" a="1"/>
  <c r="CK12" i="2" s="1"/>
  <c r="AR11" i="7" a="1"/>
  <c r="AR11" i="7" s="1"/>
  <c r="AQ11" i="7" a="1"/>
  <c r="AQ11" i="7" s="1"/>
  <c r="AP11" i="7" a="1"/>
  <c r="AP11" i="7" s="1"/>
  <c r="CE12" i="1" s="1" a="1"/>
  <c r="CE12" i="1" s="1"/>
  <c r="AO11" i="7" a="1"/>
  <c r="AO11" i="7" s="1"/>
  <c r="CC12" i="2" s="1" a="1"/>
  <c r="CC12" i="2" s="1"/>
  <c r="AN11" i="7" a="1"/>
  <c r="AN11" i="7" s="1"/>
  <c r="AM11" i="7" a="1"/>
  <c r="AM11" i="7" s="1"/>
  <c r="AL11" i="7" a="1"/>
  <c r="AL11" i="7" s="1"/>
  <c r="AK11" i="7" a="1"/>
  <c r="AK11" i="7" s="1"/>
  <c r="AJ11" i="7" a="1"/>
  <c r="AJ11" i="7" s="1"/>
  <c r="AI11" i="7" a="1"/>
  <c r="AI11" i="7" s="1"/>
  <c r="AH11" i="7" a="1"/>
  <c r="AH11" i="7" s="1"/>
  <c r="AG11" i="7" a="1"/>
  <c r="AG11" i="7" s="1"/>
  <c r="AF11" i="7" a="1"/>
  <c r="AF11" i="7" s="1"/>
  <c r="AE11" i="7" a="1"/>
  <c r="AE11" i="7" s="1"/>
  <c r="AD11" i="7" a="1"/>
  <c r="AD11" i="7" s="1"/>
  <c r="AC11" i="7" a="1"/>
  <c r="AC11" i="7" s="1"/>
  <c r="AB11" i="7" a="1"/>
  <c r="AB11" i="7" s="1"/>
  <c r="AA11" i="7" a="1"/>
  <c r="AA11" i="7" s="1"/>
  <c r="Z11" i="7" a="1"/>
  <c r="Z11" i="7" s="1"/>
  <c r="Y11" i="7" a="1"/>
  <c r="Y11" i="7" s="1"/>
  <c r="X11" i="7" a="1"/>
  <c r="X11" i="7" s="1"/>
  <c r="W11" i="7" a="1"/>
  <c r="W11" i="7" s="1"/>
  <c r="V11" i="7" a="1"/>
  <c r="V11" i="7" s="1"/>
  <c r="U11" i="7" a="1"/>
  <c r="U11" i="7" s="1"/>
  <c r="T11" i="7" a="1"/>
  <c r="T11" i="7" s="1"/>
  <c r="S11" i="7" a="1"/>
  <c r="S11" i="7" s="1"/>
  <c r="R11" i="7" a="1"/>
  <c r="R11" i="7" s="1"/>
  <c r="Q11" i="7" a="1"/>
  <c r="Q11" i="7" s="1"/>
  <c r="P11" i="7" a="1"/>
  <c r="P11" i="7" s="1"/>
  <c r="O11" i="7" a="1"/>
  <c r="O11" i="7" s="1"/>
  <c r="N11" i="7" a="1"/>
  <c r="N11" i="7" s="1"/>
  <c r="M11" i="7" a="1"/>
  <c r="M11" i="7" s="1"/>
  <c r="L11" i="7" a="1"/>
  <c r="L11" i="7" s="1"/>
  <c r="K11" i="7" a="1"/>
  <c r="K11" i="7" s="1"/>
  <c r="U12" i="2" s="1" a="1"/>
  <c r="U12" i="2" s="1"/>
  <c r="J11" i="7" a="1"/>
  <c r="J11" i="7" s="1"/>
  <c r="S12" i="2" s="1" a="1"/>
  <c r="S12" i="2" s="1"/>
  <c r="I11" i="7" a="1"/>
  <c r="I11" i="7" s="1"/>
  <c r="Q12" i="3" s="1" a="1"/>
  <c r="Q12" i="3" s="1"/>
  <c r="H11" i="7" a="1"/>
  <c r="H11" i="7" s="1"/>
  <c r="G11" i="7" a="1"/>
  <c r="G11" i="7" s="1"/>
  <c r="M12" i="3" s="1" a="1"/>
  <c r="M12" i="3" s="1"/>
  <c r="F11" i="7" a="1"/>
  <c r="F11" i="7" s="1"/>
  <c r="K12" i="2" s="1" a="1"/>
  <c r="K12" i="2" s="1"/>
  <c r="E11" i="7" a="1"/>
  <c r="E11" i="7" s="1"/>
  <c r="I12" i="2" s="1" a="1"/>
  <c r="I12" i="2" s="1"/>
  <c r="D11" i="7" a="1"/>
  <c r="D11" i="7" s="1"/>
  <c r="C11" i="7" a="1"/>
  <c r="C11" i="7" s="1"/>
  <c r="E12" i="3" s="1" a="1"/>
  <c r="E12" i="3" s="1"/>
  <c r="B11" i="7" a="1"/>
  <c r="B11" i="7" s="1"/>
  <c r="C12" i="4" s="1" a="1"/>
  <c r="C12" i="4" s="1"/>
  <c r="BR10" i="7" a="1"/>
  <c r="BR10" i="7" s="1"/>
  <c r="BQ10" i="7" a="1"/>
  <c r="BQ10" i="7" s="1"/>
  <c r="BP10" i="7" a="1"/>
  <c r="BP10" i="7" s="1"/>
  <c r="BO10" i="7" a="1"/>
  <c r="BO10" i="7" s="1"/>
  <c r="BN10" i="7" a="1"/>
  <c r="BN10" i="7" s="1"/>
  <c r="EA11" i="3" s="1" a="1"/>
  <c r="EA11" i="3" s="1"/>
  <c r="BM10" i="7" a="1"/>
  <c r="BM10" i="7" s="1"/>
  <c r="BL10" i="7" a="1"/>
  <c r="BL10" i="7" s="1"/>
  <c r="BK10" i="7" a="1"/>
  <c r="BK10" i="7" s="1"/>
  <c r="BJ10" i="7" a="1"/>
  <c r="BJ10" i="7" s="1"/>
  <c r="BI10" i="7" a="1"/>
  <c r="BI10" i="7" s="1"/>
  <c r="BH10" i="7" a="1"/>
  <c r="BH10" i="7" s="1"/>
  <c r="BG10" i="7" a="1"/>
  <c r="BG10" i="7" s="1"/>
  <c r="BF10" i="7" a="1"/>
  <c r="BF10" i="7" s="1"/>
  <c r="DK11" i="2" s="1" a="1"/>
  <c r="DK11" i="2" s="1"/>
  <c r="BE10" i="7" a="1"/>
  <c r="BE10" i="7" s="1"/>
  <c r="BD10" i="7" a="1"/>
  <c r="BD10" i="7" s="1"/>
  <c r="BC10" i="7" a="1"/>
  <c r="BC10" i="7" s="1"/>
  <c r="BB10" i="7" a="1"/>
  <c r="BB10" i="7" s="1"/>
  <c r="DC11" i="3" s="1" a="1"/>
  <c r="DC11" i="3" s="1"/>
  <c r="BA10" i="7" a="1"/>
  <c r="BA10" i="7" s="1"/>
  <c r="AZ10" i="7" a="1"/>
  <c r="AZ10" i="7" s="1"/>
  <c r="AY10" i="7" a="1"/>
  <c r="AY10" i="7" s="1"/>
  <c r="AX10" i="7" a="1"/>
  <c r="AX10" i="7" s="1"/>
  <c r="CU11" i="1" s="1" a="1"/>
  <c r="CU11" i="1" s="1"/>
  <c r="AW10" i="7" a="1"/>
  <c r="AW10" i="7" s="1"/>
  <c r="AV10" i="7" a="1"/>
  <c r="AV10" i="7" s="1"/>
  <c r="AU10" i="7" a="1"/>
  <c r="AU10" i="7" s="1"/>
  <c r="AT10" i="7" a="1"/>
  <c r="AT10" i="7" s="1"/>
  <c r="AS10" i="7" a="1"/>
  <c r="AS10" i="7" s="1"/>
  <c r="AR10" i="7" a="1"/>
  <c r="AR10" i="7" s="1"/>
  <c r="AQ10" i="7" a="1"/>
  <c r="AQ10" i="7" s="1"/>
  <c r="CG11" i="2" s="1" a="1"/>
  <c r="CG11" i="2" s="1"/>
  <c r="AP10" i="7" a="1"/>
  <c r="AP10" i="7" s="1"/>
  <c r="AO10" i="7" a="1"/>
  <c r="AO10" i="7" s="1"/>
  <c r="AN10" i="7" a="1"/>
  <c r="AN10" i="7" s="1"/>
  <c r="AM10" i="7" a="1"/>
  <c r="AM10" i="7" s="1"/>
  <c r="BY11" i="2" s="1" a="1"/>
  <c r="BY11" i="2" s="1"/>
  <c r="AL10" i="7" a="1"/>
  <c r="AL10" i="7" s="1"/>
  <c r="AK10" i="7" a="1"/>
  <c r="AK10" i="7" s="1"/>
  <c r="AJ10" i="7" a="1"/>
  <c r="AJ10" i="7" s="1"/>
  <c r="AI10" i="7" a="1"/>
  <c r="AI10" i="7" s="1"/>
  <c r="AH10" i="7" a="1"/>
  <c r="AH10" i="7" s="1"/>
  <c r="AG10" i="7" a="1"/>
  <c r="AG10" i="7" s="1"/>
  <c r="AF10" i="7" a="1"/>
  <c r="AF10" i="7" s="1"/>
  <c r="AE10" i="7" a="1"/>
  <c r="AE10" i="7" s="1"/>
  <c r="AD10" i="7" a="1"/>
  <c r="AD10" i="7" s="1"/>
  <c r="AC10" i="7" a="1"/>
  <c r="AC10" i="7" s="1"/>
  <c r="AB10" i="7" a="1"/>
  <c r="AB10" i="7" s="1"/>
  <c r="AA10" i="7" a="1"/>
  <c r="AA10" i="7" s="1"/>
  <c r="Z10" i="7" a="1"/>
  <c r="Z10" i="7" s="1"/>
  <c r="Y10" i="7" a="1"/>
  <c r="Y10" i="7" s="1"/>
  <c r="X10" i="7" a="1"/>
  <c r="X10" i="7" s="1"/>
  <c r="W10" i="7" a="1"/>
  <c r="W10" i="7" s="1"/>
  <c r="V10" i="7" a="1"/>
  <c r="V10" i="7" s="1"/>
  <c r="U10" i="7" a="1"/>
  <c r="U10" i="7" s="1"/>
  <c r="T10" i="7" a="1"/>
  <c r="T10" i="7" s="1"/>
  <c r="S10" i="7" a="1"/>
  <c r="S10" i="7" s="1"/>
  <c r="R10" i="7" a="1"/>
  <c r="R10" i="7" s="1"/>
  <c r="Q10" i="7" a="1"/>
  <c r="Q10" i="7" s="1"/>
  <c r="P10" i="7" a="1"/>
  <c r="P10" i="7" s="1"/>
  <c r="O10" i="7" a="1"/>
  <c r="O10" i="7" s="1"/>
  <c r="N10" i="7" a="1"/>
  <c r="N10" i="7" s="1"/>
  <c r="M10" i="7" a="1"/>
  <c r="M10" i="7" s="1"/>
  <c r="L10" i="7" a="1"/>
  <c r="L10" i="7" s="1"/>
  <c r="K10" i="7" a="1"/>
  <c r="K10" i="7" s="1"/>
  <c r="J10" i="7" a="1"/>
  <c r="J10" i="7" s="1"/>
  <c r="S11" i="2" s="1" a="1"/>
  <c r="S11" i="2" s="1"/>
  <c r="I10" i="7" a="1"/>
  <c r="I10" i="7" s="1"/>
  <c r="Q11" i="1" s="1" a="1"/>
  <c r="Q11" i="1" s="1"/>
  <c r="H10" i="7" a="1"/>
  <c r="H10" i="7" s="1"/>
  <c r="G10" i="7" a="1"/>
  <c r="G10" i="7" s="1"/>
  <c r="F10" i="7" a="1"/>
  <c r="F10" i="7" s="1"/>
  <c r="K11" i="2" s="1" a="1"/>
  <c r="K11" i="2" s="1"/>
  <c r="E10" i="7" a="1"/>
  <c r="E10" i="7" s="1"/>
  <c r="D10" i="7" a="1"/>
  <c r="D10" i="7" s="1"/>
  <c r="G11" i="3" s="1" a="1"/>
  <c r="G11" i="3" s="1"/>
  <c r="C10" i="7" a="1"/>
  <c r="C10" i="7" s="1"/>
  <c r="B10" i="7" a="1"/>
  <c r="B10" i="7" s="1"/>
  <c r="C11" i="2" s="1" a="1"/>
  <c r="C11" i="2" s="1"/>
  <c r="BR9" i="7" a="1"/>
  <c r="BR9" i="7" s="1"/>
  <c r="BQ9" i="7" a="1"/>
  <c r="BQ9" i="7" s="1"/>
  <c r="BP9" i="7" a="1"/>
  <c r="BP9" i="7" s="1"/>
  <c r="BO9" i="7" a="1"/>
  <c r="BO9" i="7" s="1"/>
  <c r="BN9" i="7" a="1"/>
  <c r="BN9" i="7" s="1"/>
  <c r="BM9" i="7" a="1"/>
  <c r="BM9" i="7" s="1"/>
  <c r="BL9" i="7" a="1"/>
  <c r="BL9" i="7" s="1"/>
  <c r="BK9" i="7" a="1"/>
  <c r="BK9" i="7" s="1"/>
  <c r="BJ9" i="7" a="1"/>
  <c r="BJ9" i="7" s="1"/>
  <c r="BI9" i="7" a="1"/>
  <c r="BI9" i="7" s="1"/>
  <c r="BH9" i="7" a="1"/>
  <c r="BH9" i="7" s="1"/>
  <c r="BG9" i="7" a="1"/>
  <c r="BG9" i="7" s="1"/>
  <c r="DM10" i="2" s="1" a="1"/>
  <c r="DM10" i="2" s="1"/>
  <c r="BF9" i="7" a="1"/>
  <c r="BF9" i="7" s="1"/>
  <c r="BE9" i="7" a="1"/>
  <c r="BE9" i="7" s="1"/>
  <c r="BD9" i="7" a="1"/>
  <c r="BD9" i="7" s="1"/>
  <c r="BC9" i="7" a="1"/>
  <c r="BC9" i="7" s="1"/>
  <c r="BB9" i="7" a="1"/>
  <c r="BB9" i="7" s="1"/>
  <c r="BA9" i="7" a="1"/>
  <c r="BA9" i="7" s="1"/>
  <c r="DA10" i="2" s="1" a="1"/>
  <c r="DA10" i="2" s="1"/>
  <c r="AZ9" i="7" a="1"/>
  <c r="AZ9" i="7" s="1"/>
  <c r="AY9" i="7" a="1"/>
  <c r="AY9" i="7" s="1"/>
  <c r="CW10" i="2" s="1" a="1"/>
  <c r="CW10" i="2" s="1"/>
  <c r="AX9" i="7" a="1"/>
  <c r="AX9" i="7" s="1"/>
  <c r="AW9" i="7" a="1"/>
  <c r="AW9" i="7" s="1"/>
  <c r="CS10" i="2" s="1" a="1"/>
  <c r="CS10" i="2" s="1"/>
  <c r="AV9" i="7" a="1"/>
  <c r="AV9" i="7" s="1"/>
  <c r="AU9" i="7" a="1"/>
  <c r="AU9" i="7" s="1"/>
  <c r="CO10" i="2" s="1" a="1"/>
  <c r="CO10" i="2" s="1"/>
  <c r="AT9" i="7" a="1"/>
  <c r="AT9" i="7" s="1"/>
  <c r="AS9" i="7" a="1"/>
  <c r="AS9" i="7" s="1"/>
  <c r="AR9" i="7" a="1"/>
  <c r="AR9" i="7" s="1"/>
  <c r="AQ9" i="7" a="1"/>
  <c r="AQ9" i="7" s="1"/>
  <c r="AP9" i="7" a="1"/>
  <c r="AP9" i="7" s="1"/>
  <c r="AO9" i="7" a="1"/>
  <c r="AO9" i="7" s="1"/>
  <c r="AN9" i="7" a="1"/>
  <c r="AN9" i="7" s="1"/>
  <c r="AM9" i="7" a="1"/>
  <c r="AM9" i="7" s="1"/>
  <c r="AL9" i="7" a="1"/>
  <c r="AL9" i="7" s="1"/>
  <c r="AK9" i="7" a="1"/>
  <c r="AK9" i="7" s="1"/>
  <c r="AJ9" i="7" a="1"/>
  <c r="AJ9" i="7" s="1"/>
  <c r="AI9" i="7" a="1"/>
  <c r="AI9" i="7" s="1"/>
  <c r="AH9" i="7" a="1"/>
  <c r="AH9" i="7" s="1"/>
  <c r="AG9" i="7" a="1"/>
  <c r="AG9" i="7" s="1"/>
  <c r="AF9" i="7" a="1"/>
  <c r="AF9" i="7" s="1"/>
  <c r="AE9" i="7" a="1"/>
  <c r="AE9" i="7" s="1"/>
  <c r="AD9" i="7" a="1"/>
  <c r="AD9" i="7" s="1"/>
  <c r="AC9" i="7" a="1"/>
  <c r="AC9" i="7" s="1"/>
  <c r="AB9" i="7" a="1"/>
  <c r="AB9" i="7" s="1"/>
  <c r="AA9" i="7" a="1"/>
  <c r="AA9" i="7" s="1"/>
  <c r="Z9" i="7" a="1"/>
  <c r="Z9" i="7" s="1"/>
  <c r="Y9" i="7" a="1"/>
  <c r="Y9" i="7" s="1"/>
  <c r="X9" i="7" a="1"/>
  <c r="X9" i="7" s="1"/>
  <c r="W9" i="7" a="1"/>
  <c r="W9" i="7" s="1"/>
  <c r="V9" i="7" a="1"/>
  <c r="V9" i="7" s="1"/>
  <c r="U9" i="7" a="1"/>
  <c r="U9" i="7" s="1"/>
  <c r="T9" i="7" a="1"/>
  <c r="T9" i="7" s="1"/>
  <c r="S9" i="7" a="1"/>
  <c r="S9" i="7" s="1"/>
  <c r="R9" i="7" a="1"/>
  <c r="R9" i="7" s="1"/>
  <c r="Q9" i="7" a="1"/>
  <c r="Q9" i="7" s="1"/>
  <c r="P9" i="7" a="1"/>
  <c r="P9" i="7" s="1"/>
  <c r="O9" i="7" a="1"/>
  <c r="O9" i="7" s="1"/>
  <c r="N9" i="7" a="1"/>
  <c r="N9" i="7" s="1"/>
  <c r="M9" i="7" a="1"/>
  <c r="M9" i="7" s="1"/>
  <c r="L9" i="7" a="1"/>
  <c r="L9" i="7" s="1"/>
  <c r="K9" i="7" a="1"/>
  <c r="K9" i="7" s="1"/>
  <c r="U10" i="2" s="1" a="1"/>
  <c r="U10" i="2" s="1"/>
  <c r="J9" i="7" a="1"/>
  <c r="J9" i="7" s="1"/>
  <c r="I9" i="7" a="1"/>
  <c r="I9" i="7" s="1"/>
  <c r="Q10" i="2" s="1" a="1"/>
  <c r="Q10" i="2" s="1"/>
  <c r="H9" i="7" a="1"/>
  <c r="H9" i="7" s="1"/>
  <c r="O10" i="2" s="1" a="1"/>
  <c r="O10" i="2" s="1"/>
  <c r="G9" i="7" a="1"/>
  <c r="G9" i="7" s="1"/>
  <c r="M10" i="2" s="1" a="1"/>
  <c r="M10" i="2" s="1"/>
  <c r="F9" i="7" a="1"/>
  <c r="F9" i="7" s="1"/>
  <c r="E9" i="7" a="1"/>
  <c r="E9" i="7" s="1"/>
  <c r="I10" i="2" s="1" a="1"/>
  <c r="I10" i="2" s="1"/>
  <c r="D9" i="7" a="1"/>
  <c r="D9" i="7" s="1"/>
  <c r="G10" i="3" s="1" a="1"/>
  <c r="G10" i="3" s="1"/>
  <c r="C9" i="7" a="1"/>
  <c r="C9" i="7" s="1"/>
  <c r="E10" i="2" s="1" a="1"/>
  <c r="E10" i="2" s="1"/>
  <c r="B9" i="7" a="1"/>
  <c r="B9" i="7" s="1"/>
  <c r="C10" i="2" s="1" a="1"/>
  <c r="C10" i="2" s="1"/>
  <c r="BR8" i="7" a="1"/>
  <c r="BR8" i="7" s="1"/>
  <c r="BQ8" i="7" a="1"/>
  <c r="BQ8" i="7" s="1"/>
  <c r="BP8" i="7" a="1"/>
  <c r="BP8" i="7" s="1"/>
  <c r="BO8" i="7" a="1"/>
  <c r="BO8" i="7" s="1"/>
  <c r="BN8" i="7" a="1"/>
  <c r="BN8" i="7" s="1"/>
  <c r="BM8" i="7" a="1"/>
  <c r="BM8" i="7" s="1"/>
  <c r="BL8" i="7" a="1"/>
  <c r="BL8" i="7" s="1"/>
  <c r="BK8" i="7" a="1"/>
  <c r="BK8" i="7" s="1"/>
  <c r="BJ8" i="7" a="1"/>
  <c r="BJ8" i="7" s="1"/>
  <c r="BI8" i="7" a="1"/>
  <c r="BI8" i="7" s="1"/>
  <c r="BH8" i="7" a="1"/>
  <c r="BH8" i="7" s="1"/>
  <c r="BG8" i="7" a="1"/>
  <c r="BG8" i="7" s="1"/>
  <c r="BF8" i="7" a="1"/>
  <c r="BF8" i="7" s="1"/>
  <c r="BE8" i="7" a="1"/>
  <c r="BE8" i="7" s="1"/>
  <c r="BD8" i="7" a="1"/>
  <c r="BD8" i="7" s="1"/>
  <c r="BC8" i="7" a="1"/>
  <c r="BC8" i="7" s="1"/>
  <c r="BB8" i="7" a="1"/>
  <c r="BB8" i="7" s="1"/>
  <c r="BA8" i="7" a="1"/>
  <c r="BA8" i="7" s="1"/>
  <c r="AZ8" i="7" a="1"/>
  <c r="AZ8" i="7" s="1"/>
  <c r="AY8" i="7" a="1"/>
  <c r="AY8" i="7" s="1"/>
  <c r="AX8" i="7" a="1"/>
  <c r="AX8" i="7" s="1"/>
  <c r="CU9" i="3" s="1" a="1"/>
  <c r="CU9" i="3" s="1"/>
  <c r="AW8" i="7" a="1"/>
  <c r="AW8" i="7" s="1"/>
  <c r="AV8" i="7" a="1"/>
  <c r="AV8" i="7" s="1"/>
  <c r="AU8" i="7" a="1"/>
  <c r="AU8" i="7" s="1"/>
  <c r="AT8" i="7" a="1"/>
  <c r="AT8" i="7" s="1"/>
  <c r="AS8" i="7" a="1"/>
  <c r="AS8" i="7" s="1"/>
  <c r="AR8" i="7" a="1"/>
  <c r="AR8" i="7" s="1"/>
  <c r="CI9" i="3" s="1" a="1"/>
  <c r="CI9" i="3" s="1"/>
  <c r="AQ8" i="7" a="1"/>
  <c r="AQ8" i="7" s="1"/>
  <c r="AP8" i="7" a="1"/>
  <c r="AP8" i="7" s="1"/>
  <c r="CE9" i="2" s="1" a="1"/>
  <c r="CE9" i="2" s="1"/>
  <c r="AO8" i="7" a="1"/>
  <c r="AO8" i="7" s="1"/>
  <c r="AN8" i="7" a="1"/>
  <c r="AN8" i="7" s="1"/>
  <c r="AM8" i="7" a="1"/>
  <c r="AM8" i="7" s="1"/>
  <c r="AL8" i="7" a="1"/>
  <c r="AL8" i="7" s="1"/>
  <c r="BW9" i="3" s="1" a="1"/>
  <c r="BW9" i="3" s="1"/>
  <c r="AK8" i="7" a="1"/>
  <c r="AK8" i="7" s="1"/>
  <c r="AJ8" i="7" a="1"/>
  <c r="AJ8" i="7" s="1"/>
  <c r="AI8" i="7" a="1"/>
  <c r="AI8" i="7" s="1"/>
  <c r="AH8" i="7" a="1"/>
  <c r="AH8" i="7" s="1"/>
  <c r="AG8" i="7" a="1"/>
  <c r="AG8" i="7" s="1"/>
  <c r="AF8" i="7" a="1"/>
  <c r="AF8" i="7" s="1"/>
  <c r="AE8" i="7" a="1"/>
  <c r="AE8" i="7" s="1"/>
  <c r="AD8" i="7" a="1"/>
  <c r="AD8" i="7" s="1"/>
  <c r="AC8" i="7" a="1"/>
  <c r="AC8" i="7" s="1"/>
  <c r="AB8" i="7" a="1"/>
  <c r="AB8" i="7" s="1"/>
  <c r="AA8" i="7" a="1"/>
  <c r="AA8" i="7" s="1"/>
  <c r="Z8" i="7" a="1"/>
  <c r="Z8" i="7" s="1"/>
  <c r="Y8" i="7" a="1"/>
  <c r="Y8" i="7" s="1"/>
  <c r="X8" i="7" a="1"/>
  <c r="X8" i="7" s="1"/>
  <c r="W8" i="7" a="1"/>
  <c r="W8" i="7" s="1"/>
  <c r="V8" i="7" a="1"/>
  <c r="V8" i="7" s="1"/>
  <c r="U8" i="7" a="1"/>
  <c r="U8" i="7" s="1"/>
  <c r="T8" i="7" a="1"/>
  <c r="T8" i="7" s="1"/>
  <c r="S8" i="7" a="1"/>
  <c r="S8" i="7" s="1"/>
  <c r="R8" i="7" a="1"/>
  <c r="R8" i="7" s="1"/>
  <c r="Q8" i="7" a="1"/>
  <c r="Q8" i="7" s="1"/>
  <c r="P8" i="7" a="1"/>
  <c r="P8" i="7" s="1"/>
  <c r="O8" i="7" a="1"/>
  <c r="O8" i="7" s="1"/>
  <c r="N8" i="7" a="1"/>
  <c r="N8" i="7" s="1"/>
  <c r="M8" i="7" a="1"/>
  <c r="M8" i="7" s="1"/>
  <c r="L8" i="7" a="1"/>
  <c r="L8" i="7" s="1"/>
  <c r="K8" i="7" a="1"/>
  <c r="K8" i="7" s="1"/>
  <c r="J8" i="7" a="1"/>
  <c r="J8" i="7" s="1"/>
  <c r="S9" i="3" s="1" a="1"/>
  <c r="S9" i="3" s="1"/>
  <c r="I8" i="7" a="1"/>
  <c r="I8" i="7" s="1"/>
  <c r="H8" i="7" a="1"/>
  <c r="H8" i="7" s="1"/>
  <c r="G8" i="7" a="1"/>
  <c r="G8" i="7" s="1"/>
  <c r="F8" i="7" a="1"/>
  <c r="F8" i="7" s="1"/>
  <c r="E8" i="7" a="1"/>
  <c r="E8" i="7" s="1"/>
  <c r="D8" i="7" a="1"/>
  <c r="D8" i="7" s="1"/>
  <c r="C8" i="7" a="1"/>
  <c r="C8" i="7" s="1"/>
  <c r="B8" i="7" a="1"/>
  <c r="B8" i="7" s="1"/>
  <c r="BR7" i="7" a="1"/>
  <c r="BR7" i="7" s="1"/>
  <c r="BQ7" i="7" a="1"/>
  <c r="BQ7" i="7" s="1"/>
  <c r="BP7" i="7" a="1"/>
  <c r="BP7" i="7" s="1"/>
  <c r="BO7" i="7" a="1"/>
  <c r="BO7" i="7" s="1"/>
  <c r="EC8" i="2" s="1" a="1"/>
  <c r="EC8" i="2" s="1"/>
  <c r="BN7" i="7" a="1"/>
  <c r="BN7" i="7" s="1"/>
  <c r="BM7" i="7" a="1"/>
  <c r="BM7" i="7" s="1"/>
  <c r="BL7" i="7" a="1"/>
  <c r="BL7" i="7" s="1"/>
  <c r="BK7" i="7" a="1"/>
  <c r="BK7" i="7" s="1"/>
  <c r="DU8" i="2" s="1" a="1"/>
  <c r="DU8" i="2" s="1"/>
  <c r="BJ7" i="7" a="1"/>
  <c r="BJ7" i="7" s="1"/>
  <c r="BI7" i="7" a="1"/>
  <c r="BI7" i="7" s="1"/>
  <c r="BH7" i="7" a="1"/>
  <c r="BH7" i="7" s="1"/>
  <c r="BG7" i="7" a="1"/>
  <c r="BG7" i="7" s="1"/>
  <c r="BF7" i="7" a="1"/>
  <c r="BF7" i="7" s="1"/>
  <c r="BE7" i="7" a="1"/>
  <c r="BE7" i="7" s="1"/>
  <c r="BD7" i="7" a="1"/>
  <c r="BD7" i="7" s="1"/>
  <c r="BC7" i="7" a="1"/>
  <c r="BC7" i="7" s="1"/>
  <c r="BB7" i="7" a="1"/>
  <c r="BB7" i="7" s="1"/>
  <c r="BA7" i="7" a="1"/>
  <c r="BA7" i="7" s="1"/>
  <c r="AZ7" i="7" a="1"/>
  <c r="AZ7" i="7" s="1"/>
  <c r="CY8" i="2" s="1" a="1"/>
  <c r="CY8" i="2" s="1"/>
  <c r="AY7" i="7" a="1"/>
  <c r="AY7" i="7" s="1"/>
  <c r="AX7" i="7" a="1"/>
  <c r="AX7" i="7" s="1"/>
  <c r="AW7" i="7" a="1"/>
  <c r="AW7" i="7" s="1"/>
  <c r="AV7" i="7" a="1"/>
  <c r="AV7" i="7" s="1"/>
  <c r="AU7" i="7" a="1"/>
  <c r="AU7" i="7" s="1"/>
  <c r="AT7" i="7" a="1"/>
  <c r="AT7" i="7" s="1"/>
  <c r="CM8" i="2" s="1" a="1"/>
  <c r="CM8" i="2" s="1"/>
  <c r="AS7" i="7" a="1"/>
  <c r="AS7" i="7" s="1"/>
  <c r="AR7" i="7" a="1"/>
  <c r="AR7" i="7" s="1"/>
  <c r="AQ7" i="7" a="1"/>
  <c r="AQ7" i="7" s="1"/>
  <c r="AP7" i="7" a="1"/>
  <c r="AP7" i="7" s="1"/>
  <c r="AO7" i="7" a="1"/>
  <c r="AO7" i="7" s="1"/>
  <c r="AN7" i="7" a="1"/>
  <c r="AN7" i="7" s="1"/>
  <c r="AM7" i="7" a="1"/>
  <c r="AM7" i="7" s="1"/>
  <c r="AL7" i="7" a="1"/>
  <c r="AL7" i="7" s="1"/>
  <c r="AK7" i="7" a="1"/>
  <c r="AK7" i="7" s="1"/>
  <c r="AJ7" i="7" a="1"/>
  <c r="AJ7" i="7" s="1"/>
  <c r="AI7" i="7" a="1"/>
  <c r="AI7" i="7" s="1"/>
  <c r="AH7" i="7" a="1"/>
  <c r="AH7" i="7" s="1"/>
  <c r="AG7" i="7" a="1"/>
  <c r="AG7" i="7" s="1"/>
  <c r="AF7" i="7" a="1"/>
  <c r="AF7" i="7" s="1"/>
  <c r="AE7" i="7" a="1"/>
  <c r="AE7" i="7" s="1"/>
  <c r="AD7" i="7" a="1"/>
  <c r="AD7" i="7" s="1"/>
  <c r="AC7" i="7" a="1"/>
  <c r="AC7" i="7" s="1"/>
  <c r="AB7" i="7" a="1"/>
  <c r="AB7" i="7" s="1"/>
  <c r="AA7" i="7" a="1"/>
  <c r="AA7" i="7" s="1"/>
  <c r="Z7" i="7" a="1"/>
  <c r="Z7" i="7" s="1"/>
  <c r="Y7" i="7" a="1"/>
  <c r="Y7" i="7" s="1"/>
  <c r="X7" i="7" a="1"/>
  <c r="X7" i="7" s="1"/>
  <c r="W7" i="7" a="1"/>
  <c r="W7" i="7" s="1"/>
  <c r="V7" i="7" a="1"/>
  <c r="V7" i="7" s="1"/>
  <c r="U7" i="7" a="1"/>
  <c r="U7" i="7" s="1"/>
  <c r="T7" i="7" a="1"/>
  <c r="T7" i="7" s="1"/>
  <c r="S7" i="7" a="1"/>
  <c r="S7" i="7" s="1"/>
  <c r="R7" i="7" a="1"/>
  <c r="R7" i="7" s="1"/>
  <c r="Q7" i="7" a="1"/>
  <c r="Q7" i="7" s="1"/>
  <c r="P7" i="7" a="1"/>
  <c r="P7" i="7" s="1"/>
  <c r="O7" i="7" a="1"/>
  <c r="O7" i="7" s="1"/>
  <c r="N7" i="7" a="1"/>
  <c r="N7" i="7" s="1"/>
  <c r="M7" i="7" a="1"/>
  <c r="M7" i="7" s="1"/>
  <c r="L7" i="7" a="1"/>
  <c r="L7" i="7" s="1"/>
  <c r="K7" i="7" a="1"/>
  <c r="K7" i="7" s="1"/>
  <c r="U8" i="3" s="1" a="1"/>
  <c r="U8" i="3" s="1"/>
  <c r="J7" i="7" a="1"/>
  <c r="J7" i="7" s="1"/>
  <c r="I7" i="7" a="1"/>
  <c r="I7" i="7" s="1"/>
  <c r="Q8" i="2" s="1" a="1"/>
  <c r="Q8" i="2" s="1"/>
  <c r="H7" i="7" a="1"/>
  <c r="H7" i="7" s="1"/>
  <c r="O8" i="2" s="1" a="1"/>
  <c r="O8" i="2" s="1"/>
  <c r="G7" i="7" a="1"/>
  <c r="G7" i="7" s="1"/>
  <c r="M8" i="1" s="1" a="1"/>
  <c r="M8" i="1" s="1"/>
  <c r="F7" i="7" a="1"/>
  <c r="F7" i="7" s="1"/>
  <c r="K8" i="2" s="1" a="1"/>
  <c r="K8" i="2" s="1"/>
  <c r="E7" i="7" a="1"/>
  <c r="E7" i="7" s="1"/>
  <c r="I8" i="3" s="1" a="1"/>
  <c r="I8" i="3" s="1"/>
  <c r="D7" i="7" a="1"/>
  <c r="D7" i="7" s="1"/>
  <c r="G8" i="2" s="1" a="1"/>
  <c r="G8" i="2" s="1"/>
  <c r="C7" i="7" a="1"/>
  <c r="C7" i="7" s="1"/>
  <c r="E8" i="2" s="1" a="1"/>
  <c r="E8" i="2" s="1"/>
  <c r="B7" i="7" a="1"/>
  <c r="B7" i="7" s="1"/>
  <c r="BR6" i="7" a="1"/>
  <c r="BR6" i="7" s="1"/>
  <c r="BQ6" i="7" a="1"/>
  <c r="BQ6" i="7" s="1"/>
  <c r="BP6" i="7" a="1"/>
  <c r="BP6" i="7" s="1"/>
  <c r="BO6" i="7" a="1"/>
  <c r="BO6" i="7" s="1"/>
  <c r="BN6" i="7" a="1"/>
  <c r="BN6" i="7" s="1"/>
  <c r="BM6" i="7" a="1"/>
  <c r="BM6" i="7" s="1"/>
  <c r="BL6" i="7" a="1"/>
  <c r="BL6" i="7" s="1"/>
  <c r="BK6" i="7" a="1"/>
  <c r="BK6" i="7" s="1"/>
  <c r="BJ6" i="7" a="1"/>
  <c r="BJ6" i="7" s="1"/>
  <c r="BI6" i="7" a="1"/>
  <c r="BI6" i="7" s="1"/>
  <c r="BH6" i="7" a="1"/>
  <c r="BH6" i="7" s="1"/>
  <c r="BG6" i="7" a="1"/>
  <c r="BG6" i="7" s="1"/>
  <c r="BF6" i="7" a="1"/>
  <c r="BF6" i="7" s="1"/>
  <c r="BE6" i="7" a="1"/>
  <c r="BE6" i="7" s="1"/>
  <c r="BD6" i="7" a="1"/>
  <c r="BD6" i="7" s="1"/>
  <c r="BC6" i="7" a="1"/>
  <c r="BC6" i="7" s="1"/>
  <c r="BB6" i="7" a="1"/>
  <c r="BB6" i="7" s="1"/>
  <c r="BA6" i="7" a="1"/>
  <c r="BA6" i="7" s="1"/>
  <c r="AZ6" i="7" a="1"/>
  <c r="AZ6" i="7" s="1"/>
  <c r="AY6" i="7" a="1"/>
  <c r="AY6" i="7" s="1"/>
  <c r="AX6" i="7" a="1"/>
  <c r="AX6" i="7" s="1"/>
  <c r="AW6" i="7" a="1"/>
  <c r="AW6" i="7" s="1"/>
  <c r="AV6" i="7" a="1"/>
  <c r="AV6" i="7" s="1"/>
  <c r="AU6" i="7" a="1"/>
  <c r="AU6" i="7" s="1"/>
  <c r="AT6" i="7" a="1"/>
  <c r="AT6" i="7" s="1"/>
  <c r="AS6" i="7" a="1"/>
  <c r="AS6" i="7" s="1"/>
  <c r="CK7" i="2" s="1" a="1"/>
  <c r="CK7" i="2" s="1"/>
  <c r="AR6" i="7" a="1"/>
  <c r="AR6" i="7" s="1"/>
  <c r="AQ6" i="7" a="1"/>
  <c r="AQ6" i="7" s="1"/>
  <c r="AP6" i="7" a="1"/>
  <c r="AP6" i="7" s="1"/>
  <c r="AO6" i="7" a="1"/>
  <c r="AO6" i="7" s="1"/>
  <c r="CC7" i="2" s="1" a="1"/>
  <c r="CC7" i="2" s="1"/>
  <c r="AN6" i="7" a="1"/>
  <c r="AN6" i="7" s="1"/>
  <c r="AM6" i="7" a="1"/>
  <c r="AM6" i="7" s="1"/>
  <c r="BY7" i="2" s="1" a="1"/>
  <c r="BY7" i="2" s="1"/>
  <c r="AL6" i="7" a="1"/>
  <c r="AL6" i="7" s="1"/>
  <c r="AK6" i="7" a="1"/>
  <c r="AK6" i="7" s="1"/>
  <c r="AJ6" i="7" a="1"/>
  <c r="AJ6" i="7" s="1"/>
  <c r="AI6" i="7" a="1"/>
  <c r="AI6" i="7" s="1"/>
  <c r="AH6" i="7" a="1"/>
  <c r="AH6" i="7" s="1"/>
  <c r="AG6" i="7" a="1"/>
  <c r="AG6" i="7" s="1"/>
  <c r="AF6" i="7" a="1"/>
  <c r="AF6" i="7" s="1"/>
  <c r="AE6" i="7" a="1"/>
  <c r="AE6" i="7" s="1"/>
  <c r="AD6" i="7" a="1"/>
  <c r="AD6" i="7" s="1"/>
  <c r="AC6" i="7" a="1"/>
  <c r="AC6" i="7" s="1"/>
  <c r="AB6" i="7" a="1"/>
  <c r="AB6" i="7" s="1"/>
  <c r="AA6" i="7" a="1"/>
  <c r="AA6" i="7" s="1"/>
  <c r="Z6" i="7" a="1"/>
  <c r="Z6" i="7" s="1"/>
  <c r="Y6" i="7" a="1"/>
  <c r="Y6" i="7" s="1"/>
  <c r="X6" i="7" a="1"/>
  <c r="X6" i="7" s="1"/>
  <c r="W6" i="7" a="1"/>
  <c r="W6" i="7" s="1"/>
  <c r="V6" i="7" a="1"/>
  <c r="V6" i="7" s="1"/>
  <c r="U6" i="7" a="1"/>
  <c r="U6" i="7" s="1"/>
  <c r="T6" i="7" a="1"/>
  <c r="T6" i="7" s="1"/>
  <c r="S6" i="7" a="1"/>
  <c r="S6" i="7" s="1"/>
  <c r="R6" i="7" a="1"/>
  <c r="R6" i="7" s="1"/>
  <c r="Q6" i="7" a="1"/>
  <c r="Q6" i="7" s="1"/>
  <c r="P6" i="7" a="1"/>
  <c r="P6" i="7" s="1"/>
  <c r="O6" i="7" a="1"/>
  <c r="O6" i="7" s="1"/>
  <c r="N6" i="7" a="1"/>
  <c r="N6" i="7" s="1"/>
  <c r="M6" i="7" a="1"/>
  <c r="M6" i="7" s="1"/>
  <c r="L6" i="7" a="1"/>
  <c r="L6" i="7" s="1"/>
  <c r="K6" i="7" a="1"/>
  <c r="K6" i="7" s="1"/>
  <c r="J6" i="7" a="1"/>
  <c r="J6" i="7" s="1"/>
  <c r="I6" i="7" a="1"/>
  <c r="I6" i="7" s="1"/>
  <c r="H6" i="7" a="1"/>
  <c r="H6" i="7" s="1"/>
  <c r="G6" i="7" a="1"/>
  <c r="G6" i="7" s="1"/>
  <c r="F6" i="7" a="1"/>
  <c r="F6" i="7" s="1"/>
  <c r="K7" i="3" s="1" a="1"/>
  <c r="K7" i="3" s="1"/>
  <c r="E6" i="7" a="1"/>
  <c r="E6" i="7" s="1"/>
  <c r="D6" i="7" a="1"/>
  <c r="D6" i="7" s="1"/>
  <c r="C6" i="7" a="1"/>
  <c r="C6" i="7" s="1"/>
  <c r="B6" i="7" a="1"/>
  <c r="B6" i="7" s="1"/>
  <c r="C7" i="3" s="1" a="1"/>
  <c r="C7" i="3" s="1"/>
  <c r="BR5" i="7" a="1"/>
  <c r="BR5" i="7" s="1"/>
  <c r="BQ5" i="7" a="1"/>
  <c r="BQ5" i="7" s="1"/>
  <c r="BP5" i="7" a="1"/>
  <c r="BP5" i="7" s="1"/>
  <c r="EE6" i="2" s="1" a="1"/>
  <c r="EE6" i="2" s="1"/>
  <c r="BO5" i="7" a="1"/>
  <c r="BO5" i="7" s="1"/>
  <c r="BN5" i="7" a="1"/>
  <c r="BN5" i="7" s="1"/>
  <c r="BM5" i="7" a="1"/>
  <c r="BM5" i="7" s="1"/>
  <c r="BL5" i="7" a="1"/>
  <c r="BL5" i="7" s="1"/>
  <c r="BK5" i="7" a="1"/>
  <c r="BK5" i="7" s="1"/>
  <c r="BJ5" i="7" a="1"/>
  <c r="BJ5" i="7" s="1"/>
  <c r="BI5" i="7" a="1"/>
  <c r="BI5" i="7" s="1"/>
  <c r="BH5" i="7" a="1"/>
  <c r="BH5" i="7" s="1"/>
  <c r="BG5" i="7" a="1"/>
  <c r="BG5" i="7" s="1"/>
  <c r="BF5" i="7" a="1"/>
  <c r="BF5" i="7" s="1"/>
  <c r="BE5" i="7" a="1"/>
  <c r="BE5" i="7" s="1"/>
  <c r="BD5" i="7" a="1"/>
  <c r="BD5" i="7" s="1"/>
  <c r="BC5" i="7" a="1"/>
  <c r="BC5" i="7" s="1"/>
  <c r="BB5" i="7" a="1"/>
  <c r="BB5" i="7" s="1"/>
  <c r="BA5" i="7" a="1"/>
  <c r="BA5" i="7" s="1"/>
  <c r="AZ5" i="7" a="1"/>
  <c r="AZ5" i="7" s="1"/>
  <c r="AY5" i="7" a="1"/>
  <c r="AY5" i="7" s="1"/>
  <c r="CW6" i="2" s="1" a="1"/>
  <c r="CW6" i="2" s="1"/>
  <c r="AX5" i="7" a="1"/>
  <c r="AX5" i="7" s="1"/>
  <c r="AW5" i="7" a="1"/>
  <c r="AW5" i="7" s="1"/>
  <c r="CS6" i="2" s="1" a="1"/>
  <c r="CS6" i="2" s="1"/>
  <c r="AV5" i="7" a="1"/>
  <c r="AV5" i="7" s="1"/>
  <c r="AU5" i="7" a="1"/>
  <c r="AU5" i="7" s="1"/>
  <c r="CO6" i="2" s="1" a="1"/>
  <c r="CO6" i="2" s="1"/>
  <c r="AT5" i="7" a="1"/>
  <c r="AT5" i="7" s="1"/>
  <c r="AS5" i="7" a="1"/>
  <c r="AS5" i="7" s="1"/>
  <c r="AR5" i="7" a="1"/>
  <c r="AR5" i="7" s="1"/>
  <c r="AQ5" i="7" a="1"/>
  <c r="AQ5" i="7" s="1"/>
  <c r="AP5" i="7" a="1"/>
  <c r="AP5" i="7" s="1"/>
  <c r="AO5" i="7" a="1"/>
  <c r="AO5" i="7" s="1"/>
  <c r="AN5" i="7" a="1"/>
  <c r="AN5" i="7" s="1"/>
  <c r="AM5" i="7" a="1"/>
  <c r="AM5" i="7" s="1"/>
  <c r="AL5" i="7" a="1"/>
  <c r="AL5" i="7" s="1"/>
  <c r="AK5" i="7" a="1"/>
  <c r="AK5" i="7" s="1"/>
  <c r="AJ5" i="7" a="1"/>
  <c r="AJ5" i="7" s="1"/>
  <c r="AI5" i="7" a="1"/>
  <c r="AI5" i="7" s="1"/>
  <c r="AH5" i="7" a="1"/>
  <c r="AH5" i="7" s="1"/>
  <c r="AG5" i="7" a="1"/>
  <c r="AG5" i="7" s="1"/>
  <c r="AF5" i="7" a="1"/>
  <c r="AF5" i="7" s="1"/>
  <c r="AE5" i="7" a="1"/>
  <c r="AE5" i="7" s="1"/>
  <c r="AD5" i="7" a="1"/>
  <c r="AD5" i="7" s="1"/>
  <c r="AC5" i="7" a="1"/>
  <c r="AC5" i="7" s="1"/>
  <c r="AB5" i="7" a="1"/>
  <c r="AB5" i="7" s="1"/>
  <c r="AA5" i="7" a="1"/>
  <c r="AA5" i="7" s="1"/>
  <c r="Z5" i="7" a="1"/>
  <c r="Z5" i="7" s="1"/>
  <c r="Y5" i="7" a="1"/>
  <c r="Y5" i="7" s="1"/>
  <c r="X5" i="7" a="1"/>
  <c r="X5" i="7" s="1"/>
  <c r="W5" i="7" a="1"/>
  <c r="W5" i="7" s="1"/>
  <c r="V5" i="7" a="1"/>
  <c r="V5" i="7" s="1"/>
  <c r="U5" i="7" a="1"/>
  <c r="U5" i="7" s="1"/>
  <c r="T5" i="7" a="1"/>
  <c r="T5" i="7" s="1"/>
  <c r="S5" i="7" a="1"/>
  <c r="S5" i="7" s="1"/>
  <c r="R5" i="7" a="1"/>
  <c r="R5" i="7" s="1"/>
  <c r="Q5" i="7" a="1"/>
  <c r="Q5" i="7" s="1"/>
  <c r="P5" i="7" a="1"/>
  <c r="P5" i="7" s="1"/>
  <c r="O5" i="7" a="1"/>
  <c r="O5" i="7" s="1"/>
  <c r="N5" i="7" a="1"/>
  <c r="N5" i="7" s="1"/>
  <c r="M5" i="7" a="1"/>
  <c r="M5" i="7" s="1"/>
  <c r="L5" i="7" a="1"/>
  <c r="L5" i="7" s="1"/>
  <c r="K5" i="7" a="1"/>
  <c r="K5" i="7" s="1"/>
  <c r="J5" i="7" a="1"/>
  <c r="J5" i="7" s="1"/>
  <c r="I5" i="7" a="1"/>
  <c r="I5" i="7" s="1"/>
  <c r="Q6" i="2" s="1" a="1"/>
  <c r="Q6" i="2" s="1"/>
  <c r="H5" i="7" a="1"/>
  <c r="H5" i="7" s="1"/>
  <c r="O6" i="2" s="1" a="1"/>
  <c r="O6" i="2" s="1"/>
  <c r="G5" i="7" a="1"/>
  <c r="G5" i="7" s="1"/>
  <c r="F5" i="7" a="1"/>
  <c r="F5" i="7" s="1"/>
  <c r="K6" i="3" s="1" a="1"/>
  <c r="K6" i="3" s="1"/>
  <c r="E5" i="7" a="1"/>
  <c r="E5" i="7" s="1"/>
  <c r="I6" i="2" s="1" a="1"/>
  <c r="I6" i="2" s="1"/>
  <c r="D5" i="7" a="1"/>
  <c r="D5" i="7" s="1"/>
  <c r="G6" i="2" s="1" a="1"/>
  <c r="G6" i="2" s="1"/>
  <c r="C5" i="7" a="1"/>
  <c r="C5" i="7" s="1"/>
  <c r="B5" i="7" a="1"/>
  <c r="B5" i="7" s="1"/>
  <c r="C6" i="4" s="1" a="1"/>
  <c r="C6" i="4" s="1"/>
  <c r="BR4" i="7" a="1"/>
  <c r="BR4" i="7" s="1"/>
  <c r="BQ4" i="7" a="1"/>
  <c r="BQ4" i="7" s="1"/>
  <c r="BP4" i="7" a="1"/>
  <c r="BP4" i="7" s="1"/>
  <c r="BO4" i="7" a="1"/>
  <c r="BO4" i="7" s="1"/>
  <c r="BN4" i="7" a="1"/>
  <c r="BN4" i="7" s="1"/>
  <c r="BM4" i="7" a="1"/>
  <c r="BM4" i="7" s="1"/>
  <c r="BL4" i="7" a="1"/>
  <c r="BL4" i="7" s="1"/>
  <c r="BK4" i="7" a="1"/>
  <c r="BK4" i="7" s="1"/>
  <c r="BJ4" i="7" a="1"/>
  <c r="BJ4" i="7" s="1"/>
  <c r="BI4" i="7" a="1"/>
  <c r="BI4" i="7" s="1"/>
  <c r="DQ5" i="2" s="1" a="1"/>
  <c r="DQ5" i="2" s="1"/>
  <c r="BH4" i="7" a="1"/>
  <c r="BH4" i="7" s="1"/>
  <c r="BG4" i="7" a="1"/>
  <c r="BG4" i="7" s="1"/>
  <c r="BF4" i="7" a="1"/>
  <c r="BF4" i="7" s="1"/>
  <c r="BE4" i="7" a="1"/>
  <c r="BE4" i="7" s="1"/>
  <c r="DI5" i="2" s="1" a="1"/>
  <c r="DI5" i="2" s="1"/>
  <c r="BD4" i="7" a="1"/>
  <c r="BD4" i="7" s="1"/>
  <c r="BC4" i="7" a="1"/>
  <c r="BC4" i="7" s="1"/>
  <c r="BB4" i="7" a="1"/>
  <c r="BB4" i="7" s="1"/>
  <c r="BA4" i="7" a="1"/>
  <c r="BA4" i="7" s="1"/>
  <c r="AZ4" i="7" a="1"/>
  <c r="AZ4" i="7" s="1"/>
  <c r="AY4" i="7" a="1"/>
  <c r="AY4" i="7" s="1"/>
  <c r="AX4" i="7" a="1"/>
  <c r="AX4" i="7" s="1"/>
  <c r="AW4" i="7" a="1"/>
  <c r="AW4" i="7" s="1"/>
  <c r="AV4" i="7" a="1"/>
  <c r="AV4" i="7" s="1"/>
  <c r="AU4" i="7" a="1"/>
  <c r="AU4" i="7" s="1"/>
  <c r="AT4" i="7" a="1"/>
  <c r="AT4" i="7" s="1"/>
  <c r="AS4" i="7" a="1"/>
  <c r="AS4" i="7" s="1"/>
  <c r="AR4" i="7" a="1"/>
  <c r="AR4" i="7" s="1"/>
  <c r="AQ4" i="7" a="1"/>
  <c r="AQ4" i="7" s="1"/>
  <c r="AP4" i="7" a="1"/>
  <c r="AP4" i="7" s="1"/>
  <c r="AO4" i="7" a="1"/>
  <c r="AO4" i="7" s="1"/>
  <c r="AN4" i="7" a="1"/>
  <c r="AN4" i="7" s="1"/>
  <c r="CA5" i="3" s="1" a="1"/>
  <c r="CA5" i="3" s="1"/>
  <c r="AM4" i="7" a="1"/>
  <c r="AM4" i="7" s="1"/>
  <c r="AL4" i="7" a="1"/>
  <c r="AL4" i="7" s="1"/>
  <c r="BW5" i="2" s="1" a="1"/>
  <c r="BW5" i="2" s="1"/>
  <c r="AK4" i="7" a="1"/>
  <c r="AK4" i="7" s="1"/>
  <c r="AJ4" i="7" a="1"/>
  <c r="AJ4" i="7" s="1"/>
  <c r="AI4" i="7" a="1"/>
  <c r="AI4" i="7" s="1"/>
  <c r="AH4" i="7" a="1"/>
  <c r="AH4" i="7" s="1"/>
  <c r="AG4" i="7" a="1"/>
  <c r="AG4" i="7" s="1"/>
  <c r="AF4" i="7" a="1"/>
  <c r="AF4" i="7" s="1"/>
  <c r="AE4" i="7" a="1"/>
  <c r="AE4" i="7" s="1"/>
  <c r="AD4" i="7" a="1"/>
  <c r="AD4" i="7" s="1"/>
  <c r="AC4" i="7" a="1"/>
  <c r="AC4" i="7" s="1"/>
  <c r="AB4" i="7" a="1"/>
  <c r="AB4" i="7" s="1"/>
  <c r="AA4" i="7" a="1"/>
  <c r="AA4" i="7" s="1"/>
  <c r="Z4" i="7" a="1"/>
  <c r="Z4" i="7" s="1"/>
  <c r="Y4" i="7" a="1"/>
  <c r="Y4" i="7" s="1"/>
  <c r="X4" i="7" a="1"/>
  <c r="X4" i="7" s="1"/>
  <c r="W4" i="7" a="1"/>
  <c r="W4" i="7" s="1"/>
  <c r="V4" i="7" a="1"/>
  <c r="V4" i="7" s="1"/>
  <c r="U4" i="7" a="1"/>
  <c r="U4" i="7" s="1"/>
  <c r="T4" i="7" a="1"/>
  <c r="T4" i="7" s="1"/>
  <c r="S4" i="7" a="1"/>
  <c r="S4" i="7" s="1"/>
  <c r="R4" i="7" a="1"/>
  <c r="R4" i="7" s="1"/>
  <c r="Q4" i="7" a="1"/>
  <c r="Q4" i="7" s="1"/>
  <c r="P4" i="7" a="1"/>
  <c r="P4" i="7" s="1"/>
  <c r="O4" i="7" a="1"/>
  <c r="O4" i="7" s="1"/>
  <c r="N4" i="7" a="1"/>
  <c r="N4" i="7" s="1"/>
  <c r="M4" i="7" a="1"/>
  <c r="M4" i="7" s="1"/>
  <c r="L4" i="7" a="1"/>
  <c r="L4" i="7" s="1"/>
  <c r="K4" i="7" a="1"/>
  <c r="K4" i="7" s="1"/>
  <c r="J4" i="7" a="1"/>
  <c r="J4" i="7" s="1"/>
  <c r="I4" i="7" a="1"/>
  <c r="I4" i="7" s="1"/>
  <c r="Q5" i="1" s="1" a="1"/>
  <c r="Q5" i="1" s="1"/>
  <c r="H4" i="7" a="1"/>
  <c r="H4" i="7" s="1"/>
  <c r="G4" i="7" a="1"/>
  <c r="G4" i="7" s="1"/>
  <c r="F4" i="7" a="1"/>
  <c r="F4" i="7" s="1"/>
  <c r="E4" i="7" a="1"/>
  <c r="E4" i="7" s="1"/>
  <c r="D4" i="7" a="1"/>
  <c r="D4" i="7" s="1"/>
  <c r="C4" i="7" a="1"/>
  <c r="C4" i="7" s="1"/>
  <c r="B4" i="7" a="1"/>
  <c r="B4" i="7" s="1"/>
  <c r="BR3" i="7" a="1"/>
  <c r="BR3" i="7" s="1"/>
  <c r="BQ3" i="7" a="1"/>
  <c r="BQ3" i="7" s="1"/>
  <c r="EG4" i="2" s="1" a="1"/>
  <c r="EG4" i="2" s="1"/>
  <c r="BP3" i="7" a="1"/>
  <c r="BP3" i="7" s="1"/>
  <c r="BO3" i="7" a="1"/>
  <c r="BO3" i="7" s="1"/>
  <c r="BN3" i="7" a="1"/>
  <c r="BN3" i="7" s="1"/>
  <c r="BM3" i="7" a="1"/>
  <c r="BM3" i="7" s="1"/>
  <c r="BL3" i="7" a="1"/>
  <c r="BL3" i="7" s="1"/>
  <c r="BK3" i="7" a="1"/>
  <c r="BK3" i="7" s="1"/>
  <c r="BJ3" i="7" a="1"/>
  <c r="BJ3" i="7" s="1"/>
  <c r="BI3" i="7" a="1"/>
  <c r="BI3" i="7" s="1"/>
  <c r="BH3" i="7" a="1"/>
  <c r="BH3" i="7" s="1"/>
  <c r="BG3" i="7" a="1"/>
  <c r="BG3" i="7" s="1"/>
  <c r="BF3" i="7" a="1"/>
  <c r="BF3" i="7" s="1"/>
  <c r="BE3" i="7" a="1"/>
  <c r="BE3" i="7" s="1"/>
  <c r="BD3" i="7" a="1"/>
  <c r="BD3" i="7" s="1"/>
  <c r="BC3" i="7" a="1"/>
  <c r="BC3" i="7" s="1"/>
  <c r="BB3" i="7" a="1"/>
  <c r="BB3" i="7" s="1"/>
  <c r="BA3" i="7" a="1"/>
  <c r="BA3" i="7" s="1"/>
  <c r="AZ3" i="7" a="1"/>
  <c r="AZ3" i="7" s="1"/>
  <c r="AY3" i="7" a="1"/>
  <c r="AY3" i="7" s="1"/>
  <c r="AX3" i="7" a="1"/>
  <c r="AX3" i="7" s="1"/>
  <c r="CU4" i="2" s="1" a="1"/>
  <c r="CU4" i="2" s="1"/>
  <c r="AW3" i="7" a="1"/>
  <c r="AW3" i="7" s="1"/>
  <c r="AV3" i="7" a="1"/>
  <c r="AV3" i="7" s="1"/>
  <c r="AU3" i="7" a="1"/>
  <c r="AU3" i="7" s="1"/>
  <c r="AT3" i="7" a="1"/>
  <c r="AT3" i="7" s="1"/>
  <c r="CM4" i="3" s="1" a="1"/>
  <c r="CM4" i="3" s="1"/>
  <c r="AS3" i="7" a="1"/>
  <c r="AS3" i="7" s="1"/>
  <c r="AR3" i="7" a="1"/>
  <c r="AR3" i="7" s="1"/>
  <c r="AQ3" i="7" a="1"/>
  <c r="AQ3" i="7" s="1"/>
  <c r="AP3" i="7" a="1"/>
  <c r="AP3" i="7" s="1"/>
  <c r="AO3" i="7" a="1"/>
  <c r="AO3" i="7" s="1"/>
  <c r="AN3" i="7" a="1"/>
  <c r="AN3" i="7" s="1"/>
  <c r="AM3" i="7" a="1"/>
  <c r="AM3" i="7" s="1"/>
  <c r="AL3" i="7" a="1"/>
  <c r="AL3" i="7" s="1"/>
  <c r="AK3" i="7" a="1"/>
  <c r="AK3" i="7" s="1"/>
  <c r="AJ3" i="7" a="1"/>
  <c r="AJ3" i="7" s="1"/>
  <c r="AI3" i="7" a="1"/>
  <c r="AI3" i="7" s="1"/>
  <c r="AH3" i="7" a="1"/>
  <c r="AH3" i="7" s="1"/>
  <c r="AG3" i="7" a="1"/>
  <c r="AG3" i="7" s="1"/>
  <c r="AF3" i="7" a="1"/>
  <c r="AF3" i="7" s="1"/>
  <c r="AE3" i="7" a="1"/>
  <c r="AE3" i="7" s="1"/>
  <c r="AD3" i="7" a="1"/>
  <c r="AD3" i="7" s="1"/>
  <c r="AC3" i="7" a="1"/>
  <c r="AC3" i="7" s="1"/>
  <c r="AB3" i="7" a="1"/>
  <c r="AB3" i="7" s="1"/>
  <c r="AA3" i="7" a="1"/>
  <c r="AA3" i="7" s="1"/>
  <c r="Z3" i="7" a="1"/>
  <c r="Z3" i="7" s="1"/>
  <c r="Y3" i="7" a="1"/>
  <c r="Y3" i="7" s="1"/>
  <c r="X3" i="7" a="1"/>
  <c r="X3" i="7" s="1"/>
  <c r="W3" i="7" a="1"/>
  <c r="W3" i="7" s="1"/>
  <c r="V3" i="7" a="1"/>
  <c r="V3" i="7" s="1"/>
  <c r="U3" i="7" a="1"/>
  <c r="U3" i="7" s="1"/>
  <c r="T3" i="7" a="1"/>
  <c r="T3" i="7" s="1"/>
  <c r="S3" i="7" a="1"/>
  <c r="S3" i="7" s="1"/>
  <c r="R3" i="7" a="1"/>
  <c r="R3" i="7" s="1"/>
  <c r="Q3" i="7" a="1"/>
  <c r="Q3" i="7" s="1"/>
  <c r="P3" i="7" a="1"/>
  <c r="P3" i="7" s="1"/>
  <c r="O3" i="7" a="1"/>
  <c r="O3" i="7" s="1"/>
  <c r="N3" i="7" a="1"/>
  <c r="N3" i="7" s="1"/>
  <c r="M3" i="7" a="1"/>
  <c r="M3" i="7" s="1"/>
  <c r="L3" i="7" a="1"/>
  <c r="L3" i="7" s="1"/>
  <c r="K3" i="7" a="1"/>
  <c r="K3" i="7" s="1"/>
  <c r="U4" i="2" s="1" a="1"/>
  <c r="U4" i="2" s="1"/>
  <c r="J3" i="7" a="1"/>
  <c r="J3" i="7" s="1"/>
  <c r="S4" i="2" s="1" a="1"/>
  <c r="S4" i="2" s="1"/>
  <c r="I3" i="7" a="1"/>
  <c r="I3" i="7" s="1"/>
  <c r="H3" i="7" a="1"/>
  <c r="H3" i="7" s="1"/>
  <c r="G3" i="7" a="1"/>
  <c r="G3" i="7" s="1"/>
  <c r="M4" i="3" s="1" a="1"/>
  <c r="M4" i="3" s="1"/>
  <c r="F3" i="7" a="1"/>
  <c r="F3" i="7" s="1"/>
  <c r="K4" i="2" s="1" a="1"/>
  <c r="K4" i="2" s="1"/>
  <c r="E3" i="7" a="1"/>
  <c r="E3" i="7" s="1"/>
  <c r="D3" i="7" a="1"/>
  <c r="D3" i="7" s="1"/>
  <c r="C3" i="7" a="1"/>
  <c r="C3" i="7" s="1"/>
  <c r="E4" i="2" s="1" a="1"/>
  <c r="E4" i="2" s="1"/>
  <c r="B3" i="7" a="1"/>
  <c r="B3" i="7" s="1"/>
  <c r="C4" i="2" s="1" a="1"/>
  <c r="C4" i="2" s="1"/>
  <c r="BR2" i="7" a="1"/>
  <c r="BR2" i="7" s="1"/>
  <c r="BQ2" i="7" a="1"/>
  <c r="BQ2" i="7" s="1"/>
  <c r="BP2" i="7" a="1"/>
  <c r="BP2" i="7" s="1"/>
  <c r="BO2" i="7" a="1"/>
  <c r="BO2" i="7" s="1"/>
  <c r="BN2" i="7" a="1"/>
  <c r="BN2" i="7" s="1"/>
  <c r="BM2" i="7" a="1"/>
  <c r="BM2" i="7" s="1"/>
  <c r="BL2" i="7" a="1"/>
  <c r="BL2" i="7" s="1"/>
  <c r="BK2" i="7" a="1"/>
  <c r="BK2" i="7" s="1"/>
  <c r="BJ2" i="7" a="1"/>
  <c r="BJ2" i="7" s="1"/>
  <c r="BI2" i="7" a="1"/>
  <c r="BI2" i="7" s="1"/>
  <c r="BH2" i="7" a="1"/>
  <c r="BH2" i="7" s="1"/>
  <c r="BG2" i="7" a="1"/>
  <c r="BG2" i="7" s="1"/>
  <c r="BF2" i="7" a="1"/>
  <c r="BF2" i="7" s="1"/>
  <c r="BE2" i="7" a="1"/>
  <c r="BE2" i="7" s="1"/>
  <c r="BD2" i="7" a="1"/>
  <c r="BD2" i="7" s="1"/>
  <c r="BC2" i="7" a="1"/>
  <c r="BC2" i="7" s="1"/>
  <c r="BB2" i="7" a="1"/>
  <c r="BB2" i="7" s="1"/>
  <c r="BA2" i="7" a="1"/>
  <c r="BA2" i="7" s="1"/>
  <c r="AZ2" i="7" a="1"/>
  <c r="AZ2" i="7" s="1"/>
  <c r="AY2" i="7" a="1"/>
  <c r="AY2" i="7" s="1"/>
  <c r="AX2" i="7" a="1"/>
  <c r="AX2" i="7" s="1"/>
  <c r="AW2" i="7" a="1"/>
  <c r="AW2" i="7" s="1"/>
  <c r="AV2" i="7" a="1"/>
  <c r="AV2" i="7" s="1"/>
  <c r="AU2" i="7" a="1"/>
  <c r="AU2" i="7" s="1"/>
  <c r="AT2" i="7" a="1"/>
  <c r="AT2" i="7" s="1"/>
  <c r="AS2" i="7" a="1"/>
  <c r="AS2" i="7" s="1"/>
  <c r="AR2" i="7" a="1"/>
  <c r="AR2" i="7" s="1"/>
  <c r="AQ2" i="7" a="1"/>
  <c r="AQ2" i="7" s="1"/>
  <c r="CG3" i="2" s="1" a="1"/>
  <c r="CG3" i="2" s="1"/>
  <c r="AP2" i="7" a="1"/>
  <c r="AP2" i="7" s="1"/>
  <c r="AO2" i="7" a="1"/>
  <c r="AO2" i="7" s="1"/>
  <c r="AN2" i="7" a="1"/>
  <c r="AN2" i="7" s="1"/>
  <c r="AM2" i="7" a="1"/>
  <c r="AM2" i="7" s="1"/>
  <c r="BY3" i="3" s="1" a="1"/>
  <c r="BY3" i="3" s="1"/>
  <c r="AL2" i="7" a="1"/>
  <c r="AL2" i="7" s="1"/>
  <c r="AK2" i="7" a="1"/>
  <c r="AK2" i="7" s="1"/>
  <c r="AJ2" i="7" a="1"/>
  <c r="AJ2" i="7" s="1"/>
  <c r="AI2" i="7" a="1"/>
  <c r="AI2" i="7" s="1"/>
  <c r="AH2" i="7" a="1"/>
  <c r="AH2" i="7" s="1"/>
  <c r="AG2" i="7" a="1"/>
  <c r="AG2" i="7" s="1"/>
  <c r="AF2" i="7" a="1"/>
  <c r="AF2" i="7" s="1"/>
  <c r="AE2" i="7" a="1"/>
  <c r="AE2" i="7" s="1"/>
  <c r="AD2" i="7" a="1"/>
  <c r="AD2" i="7" s="1"/>
  <c r="AC2" i="7" a="1"/>
  <c r="AC2" i="7" s="1"/>
  <c r="AB2" i="7" a="1"/>
  <c r="AB2" i="7" s="1"/>
  <c r="AA2" i="7" a="1"/>
  <c r="AA2" i="7" s="1"/>
  <c r="Z2" i="7" a="1"/>
  <c r="Z2" i="7" s="1"/>
  <c r="Y2" i="7" a="1"/>
  <c r="Y2" i="7" s="1"/>
  <c r="X2" i="7" a="1"/>
  <c r="X2" i="7" s="1"/>
  <c r="W2" i="7" a="1"/>
  <c r="W2" i="7" s="1"/>
  <c r="V2" i="7" a="1"/>
  <c r="V2" i="7" s="1"/>
  <c r="U2" i="7" a="1"/>
  <c r="U2" i="7" s="1"/>
  <c r="T2" i="7" a="1"/>
  <c r="T2" i="7" s="1"/>
  <c r="S2" i="7" a="1"/>
  <c r="S2" i="7" s="1"/>
  <c r="R2" i="7" a="1"/>
  <c r="R2" i="7" s="1"/>
  <c r="Q2" i="7" a="1"/>
  <c r="Q2" i="7" s="1"/>
  <c r="P2" i="7" a="1"/>
  <c r="P2" i="7" s="1"/>
  <c r="O2" i="7" a="1"/>
  <c r="O2" i="7" s="1"/>
  <c r="N2" i="7" a="1"/>
  <c r="N2" i="7" s="1"/>
  <c r="M2" i="7" a="1"/>
  <c r="M2" i="7" s="1"/>
  <c r="L2" i="7" a="1"/>
  <c r="L2" i="7" s="1"/>
  <c r="K2" i="7" a="1"/>
  <c r="K2" i="7" s="1"/>
  <c r="J2" i="7" a="1"/>
  <c r="J2" i="7" s="1"/>
  <c r="I2" i="7" a="1"/>
  <c r="I2" i="7" s="1"/>
  <c r="H2" i="7" a="1"/>
  <c r="H2" i="7" s="1"/>
  <c r="G2" i="7" a="1"/>
  <c r="G2" i="7" s="1"/>
  <c r="F2" i="7" a="1"/>
  <c r="F2" i="7" s="1"/>
  <c r="E2" i="7" a="1"/>
  <c r="E2" i="7" s="1"/>
  <c r="D2" i="7" a="1"/>
  <c r="D2" i="7" s="1"/>
  <c r="C2" i="7" a="1"/>
  <c r="C2" i="7" s="1"/>
  <c r="B2" i="7" a="1"/>
  <c r="B2" i="7" s="1"/>
  <c r="BU7" i="3" l="1" a="1"/>
  <c r="BU7" i="3" s="1"/>
  <c r="BU12" i="2" a="1"/>
  <c r="BU12" i="2" s="1"/>
  <c r="BU20" i="2" a="1"/>
  <c r="BU20" i="2" s="1"/>
  <c r="BU17" i="1" a="1"/>
  <c r="BU17" i="1" s="1"/>
  <c r="BS9" i="2" a="1"/>
  <c r="BS9" i="2" s="1"/>
  <c r="BS13" i="2" a="1"/>
  <c r="BS13" i="2" s="1"/>
  <c r="BS17" i="3" a="1"/>
  <c r="BS17" i="3" s="1"/>
  <c r="BQ20" i="3" a="1"/>
  <c r="BQ20" i="3" s="1"/>
  <c r="BQ12" i="3" a="1"/>
  <c r="BQ12" i="3" s="1"/>
  <c r="BQ3" i="3" a="1"/>
  <c r="BQ3" i="3" s="1"/>
  <c r="BQ11" i="2" a="1"/>
  <c r="BQ11" i="2" s="1"/>
  <c r="BQ15" i="2" a="1"/>
  <c r="BQ15" i="2" s="1"/>
  <c r="BQ19" i="3" a="1"/>
  <c r="BQ19" i="3" s="1"/>
  <c r="BO5" i="3" a="1"/>
  <c r="BO5" i="3" s="1"/>
  <c r="BO13" i="3" a="1"/>
  <c r="BO13" i="3" s="1"/>
  <c r="BO9" i="2" a="1"/>
  <c r="BO9" i="2" s="1"/>
  <c r="BO17" i="2" a="1"/>
  <c r="BO17" i="2" s="1"/>
  <c r="BM3" i="2" a="1"/>
  <c r="BM3" i="2" s="1"/>
  <c r="BM7" i="3" a="1"/>
  <c r="BM7" i="3" s="1"/>
  <c r="BM15" i="2" a="1"/>
  <c r="BM15" i="2" s="1"/>
  <c r="BM12" i="2" a="1"/>
  <c r="BM12" i="2" s="1"/>
  <c r="BM16" i="3" a="1"/>
  <c r="BM16" i="3" s="1"/>
  <c r="BM20" i="2" a="1"/>
  <c r="BM20" i="2" s="1"/>
  <c r="BK9" i="3" a="1"/>
  <c r="BK9" i="3" s="1"/>
  <c r="BK13" i="2" a="1"/>
  <c r="BK13" i="2" s="1"/>
  <c r="BK17" i="3" a="1"/>
  <c r="BK17" i="3" s="1"/>
  <c r="BI12" i="3" a="1"/>
  <c r="BI12" i="3" s="1"/>
  <c r="BI20" i="3" a="1"/>
  <c r="BI20" i="3" s="1"/>
  <c r="BI3" i="3" a="1"/>
  <c r="BI3" i="3" s="1"/>
  <c r="BI11" i="3" a="1"/>
  <c r="BI11" i="3" s="1"/>
  <c r="BI19" i="2" a="1"/>
  <c r="BI19" i="2" s="1"/>
  <c r="BG5" i="2" a="1"/>
  <c r="BG5" i="2" s="1"/>
  <c r="BG9" i="2" a="1"/>
  <c r="BG9" i="2" s="1"/>
  <c r="BG13" i="3" a="1"/>
  <c r="BG13" i="3" s="1"/>
  <c r="BG17" i="2" a="1"/>
  <c r="BG17" i="2" s="1"/>
  <c r="BE7" i="3" a="1"/>
  <c r="BE7" i="3" s="1"/>
  <c r="BE11" i="2" a="1"/>
  <c r="BE11" i="2" s="1"/>
  <c r="BE15" i="3" a="1"/>
  <c r="BE15" i="3" s="1"/>
  <c r="BE12" i="2" a="1"/>
  <c r="BE12" i="2" s="1"/>
  <c r="BE16" i="3" a="1"/>
  <c r="BE16" i="3" s="1"/>
  <c r="BE20" i="2" a="1"/>
  <c r="BE20" i="2" s="1"/>
  <c r="BC9" i="2" a="1"/>
  <c r="BC9" i="2" s="1"/>
  <c r="BC13" i="2" a="1"/>
  <c r="BC13" i="2" s="1"/>
  <c r="BC17" i="3" a="1"/>
  <c r="BC17" i="3" s="1"/>
  <c r="BA8" i="3" a="1"/>
  <c r="BA8" i="3" s="1"/>
  <c r="BA20" i="3" a="1"/>
  <c r="BA20" i="3" s="1"/>
  <c r="BA14" i="2" a="1"/>
  <c r="BA14" i="2" s="1"/>
  <c r="BA3" i="2" a="1"/>
  <c r="BA3" i="2" s="1"/>
  <c r="BA7" i="3" a="1"/>
  <c r="BA7" i="3" s="1"/>
  <c r="BA11" i="2" a="1"/>
  <c r="BA11" i="2" s="1"/>
  <c r="BA15" i="2" a="1"/>
  <c r="BA15" i="2" s="1"/>
  <c r="BA19" i="3" a="1"/>
  <c r="BA19" i="3" s="1"/>
  <c r="AY9" i="3" a="1"/>
  <c r="AY9" i="3" s="1"/>
  <c r="AY13" i="2" a="1"/>
  <c r="AY13" i="2" s="1"/>
  <c r="AY17" i="3" a="1"/>
  <c r="AY17" i="3" s="1"/>
  <c r="AW3" i="2" a="1"/>
  <c r="AW3" i="2" s="1"/>
  <c r="AW7" i="2" a="1"/>
  <c r="AW7" i="2" s="1"/>
  <c r="AW11" i="3" a="1"/>
  <c r="AW11" i="3" s="1"/>
  <c r="AW15" i="2" a="1"/>
  <c r="AW15" i="2" s="1"/>
  <c r="AW12" i="3" a="1"/>
  <c r="AW12" i="3" s="1"/>
  <c r="AW20" i="3" a="1"/>
  <c r="AW20" i="3" s="1"/>
  <c r="AU13" i="3" a="1"/>
  <c r="AU13" i="3" s="1"/>
  <c r="AU17" i="2" a="1"/>
  <c r="AU17" i="2" s="1"/>
  <c r="AU6" i="3" a="1"/>
  <c r="AU6" i="3" s="1"/>
  <c r="AS8" i="3" a="1"/>
  <c r="AS8" i="3" s="1"/>
  <c r="AS18" i="3" a="1"/>
  <c r="AS18" i="3" s="1"/>
  <c r="AS16" i="3" a="1"/>
  <c r="AS16" i="3" s="1"/>
  <c r="AS3" i="2" a="1"/>
  <c r="AS3" i="2" s="1"/>
  <c r="AS7" i="2" a="1"/>
  <c r="AS7" i="2" s="1"/>
  <c r="AS11" i="2" a="1"/>
  <c r="AS11" i="2" s="1"/>
  <c r="AS15" i="3" a="1"/>
  <c r="AS15" i="3" s="1"/>
  <c r="AS19" i="2" a="1"/>
  <c r="AS19" i="2" s="1"/>
  <c r="AQ11" i="2" a="1"/>
  <c r="AQ11" i="2" s="1"/>
  <c r="AQ19" i="2" a="1"/>
  <c r="AQ19" i="2" s="1"/>
  <c r="AQ17" i="1" a="1"/>
  <c r="AQ17" i="1" s="1"/>
  <c r="AQ10" i="2" a="1"/>
  <c r="AQ10" i="2" s="1"/>
  <c r="AO3" i="1" a="1"/>
  <c r="AO3" i="1" s="1"/>
  <c r="AO8" i="2" a="1"/>
  <c r="AO8" i="2" s="1"/>
  <c r="AO12" i="3" a="1"/>
  <c r="AO12" i="3" s="1"/>
  <c r="AO16" i="2" a="1"/>
  <c r="AO16" i="2" s="1"/>
  <c r="AO20" i="3" a="1"/>
  <c r="AO20" i="3" s="1"/>
  <c r="AM13" i="1" a="1"/>
  <c r="AM13" i="1" s="1"/>
  <c r="AM6" i="3" a="1"/>
  <c r="AM6" i="3" s="1"/>
  <c r="AM10" i="2" a="1"/>
  <c r="AM10" i="2" s="1"/>
  <c r="AM14" i="2" a="1"/>
  <c r="AM14" i="2" s="1"/>
  <c r="AM18" i="2" a="1"/>
  <c r="AM18" i="2" s="1"/>
  <c r="AK8" i="3" a="1"/>
  <c r="AK8" i="3" s="1"/>
  <c r="AK16" i="3" a="1"/>
  <c r="AK16" i="3" s="1"/>
  <c r="AK12" i="2" a="1"/>
  <c r="AK12" i="2" s="1"/>
  <c r="AK20" i="2" a="1"/>
  <c r="AK20" i="2" s="1"/>
  <c r="AK10" i="3" a="1"/>
  <c r="AK10" i="3" s="1"/>
  <c r="AI9" i="1" a="1"/>
  <c r="AI9" i="1" s="1"/>
  <c r="AI14" i="2" a="1"/>
  <c r="AI14" i="2" s="1"/>
  <c r="AI11" i="2" a="1"/>
  <c r="AI11" i="2" s="1"/>
  <c r="AI19" i="2" a="1"/>
  <c r="AI19" i="2" s="1"/>
  <c r="AG11" i="1" a="1"/>
  <c r="AG11" i="1" s="1"/>
  <c r="AG12" i="3" a="1"/>
  <c r="AG12" i="3" s="1"/>
  <c r="AG16" i="2" a="1"/>
  <c r="AG16" i="2" s="1"/>
  <c r="AG20" i="3" a="1"/>
  <c r="AG20" i="3" s="1"/>
  <c r="AE7" i="2" a="1"/>
  <c r="AE7" i="2" s="1"/>
  <c r="AE13" i="1" a="1"/>
  <c r="AE13" i="1" s="1"/>
  <c r="AE6" i="3" a="1"/>
  <c r="AE6" i="3" s="1"/>
  <c r="AE10" i="2" a="1"/>
  <c r="AE10" i="2" s="1"/>
  <c r="AE18" i="2" a="1"/>
  <c r="AE18" i="2" s="1"/>
  <c r="AC20" i="2" a="1"/>
  <c r="AC20" i="2" s="1"/>
  <c r="AC8" i="3" a="1"/>
  <c r="AC8" i="3" s="1"/>
  <c r="AC4" i="2" a="1"/>
  <c r="AC4" i="2" s="1"/>
  <c r="AC12" i="2" a="1"/>
  <c r="AC12" i="2" s="1"/>
  <c r="AC16" i="3" a="1"/>
  <c r="AC16" i="3" s="1"/>
  <c r="AC15" i="3" a="1"/>
  <c r="AC15" i="3" s="1"/>
  <c r="AA11" i="2" a="1"/>
  <c r="AA11" i="2" s="1"/>
  <c r="AA15" i="2" a="1"/>
  <c r="AA15" i="2" s="1"/>
  <c r="AA19" i="2" a="1"/>
  <c r="AA19" i="2" s="1"/>
  <c r="AA9" i="3" a="1"/>
  <c r="AA9" i="3" s="1"/>
  <c r="AA17" i="3" a="1"/>
  <c r="AA17" i="3" s="1"/>
  <c r="AA6" i="2" a="1"/>
  <c r="AA6" i="2" s="1"/>
  <c r="AA4" i="2" a="1"/>
  <c r="AA4" i="2" s="1"/>
  <c r="AA12" i="2" a="1"/>
  <c r="AA12" i="2" s="1"/>
  <c r="AA16" i="2" a="1"/>
  <c r="AA16" i="2" s="1"/>
  <c r="AA20" i="2" a="1"/>
  <c r="AA20" i="2" s="1"/>
  <c r="Y6" i="2" a="1"/>
  <c r="Y6" i="2" s="1"/>
  <c r="Y10" i="2" a="1"/>
  <c r="Y10" i="2" s="1"/>
  <c r="Y14" i="2" a="1"/>
  <c r="Y14" i="2" s="1"/>
  <c r="Y18" i="2" a="1"/>
  <c r="Y18" i="2" s="1"/>
  <c r="Y12" i="3" a="1"/>
  <c r="Y12" i="3" s="1"/>
  <c r="Y16" i="2" a="1"/>
  <c r="Y16" i="2" s="1"/>
  <c r="Y20" i="3" a="1"/>
  <c r="Y20" i="3" s="1"/>
  <c r="Y8" i="2" a="1"/>
  <c r="Y8" i="2" s="1"/>
  <c r="W4" i="2" a="1"/>
  <c r="W4" i="2" s="1"/>
  <c r="W8" i="2" a="1"/>
  <c r="W8" i="2" s="1"/>
  <c r="W16" i="2" a="1"/>
  <c r="W16" i="2" s="1"/>
  <c r="W13" i="3" a="1"/>
  <c r="W13" i="3" s="1"/>
  <c r="W6" i="3" a="1"/>
  <c r="W6" i="3" s="1"/>
  <c r="W10" i="2" a="1"/>
  <c r="W10" i="2" s="1"/>
  <c r="W18" i="2" a="1"/>
  <c r="W18" i="2" s="1"/>
  <c r="BU7" i="2" a="1"/>
  <c r="BU7" i="2" s="1"/>
  <c r="E12" i="1" a="1"/>
  <c r="E12" i="1" s="1"/>
  <c r="C20" i="4" a="1"/>
  <c r="C20" i="4" s="1"/>
  <c r="BG13" i="2" a="1"/>
  <c r="BG13" i="2" s="1"/>
  <c r="O15" i="1" a="1"/>
  <c r="O15" i="1" s="1"/>
  <c r="AK16" i="2" a="1"/>
  <c r="AK16" i="2" s="1"/>
  <c r="CE13" i="2" a="1"/>
  <c r="CE13" i="2" s="1"/>
  <c r="BM7" i="1" a="1"/>
  <c r="BM7" i="1" s="1"/>
  <c r="AG20" i="2" a="1"/>
  <c r="AG20" i="2" s="1"/>
  <c r="AO12" i="2" a="1"/>
  <c r="AO12" i="2" s="1"/>
  <c r="BC17" i="2" a="1"/>
  <c r="BC17" i="2" s="1"/>
  <c r="AU13" i="1" a="1"/>
  <c r="AU13" i="1" s="1"/>
  <c r="CQ13" i="1" a="1"/>
  <c r="CQ13" i="1" s="1"/>
  <c r="C19" i="2" a="1"/>
  <c r="C19" i="2" s="1"/>
  <c r="C7" i="2" a="1"/>
  <c r="C7" i="2" s="1"/>
  <c r="E12" i="2" a="1"/>
  <c r="E12" i="2" s="1"/>
  <c r="E20" i="2" a="1"/>
  <c r="E20" i="2" s="1"/>
  <c r="I16" i="2" a="1"/>
  <c r="I16" i="2" s="1"/>
  <c r="M12" i="2" a="1"/>
  <c r="M12" i="2" s="1"/>
  <c r="M20" i="2" a="1"/>
  <c r="M20" i="2" s="1"/>
  <c r="AU13" i="2" a="1"/>
  <c r="AU13" i="2" s="1"/>
  <c r="AY9" i="2" a="1"/>
  <c r="AY9" i="2" s="1"/>
  <c r="BE7" i="2" a="1"/>
  <c r="BE7" i="2" s="1"/>
  <c r="BK17" i="2" a="1"/>
  <c r="BK17" i="2" s="1"/>
  <c r="BO13" i="2" a="1"/>
  <c r="BO13" i="2" s="1"/>
  <c r="BY3" i="2" a="1"/>
  <c r="BY3" i="2" s="1"/>
  <c r="CM4" i="2" a="1"/>
  <c r="CM4" i="2" s="1"/>
  <c r="DC11" i="2" a="1"/>
  <c r="DC11" i="2" s="1"/>
  <c r="E20" i="1" a="1"/>
  <c r="E20" i="1" s="1"/>
  <c r="AY9" i="1" a="1"/>
  <c r="AY9" i="1" s="1"/>
  <c r="BO5" i="1" a="1"/>
  <c r="BO5" i="1" s="1"/>
  <c r="CU9" i="1" a="1"/>
  <c r="CU9" i="1" s="1"/>
  <c r="CA17" i="2" a="1"/>
  <c r="CA17" i="2" s="1"/>
  <c r="CI9" i="2" a="1"/>
  <c r="CI9" i="2" s="1"/>
  <c r="C4" i="4" a="1"/>
  <c r="C4" i="4" s="1"/>
  <c r="W6" i="2" a="1"/>
  <c r="W6" i="2" s="1"/>
  <c r="AG12" i="2" a="1"/>
  <c r="AG12" i="2" s="1"/>
  <c r="AK8" i="2" a="1"/>
  <c r="AK8" i="2" s="1"/>
  <c r="AM6" i="2" a="1"/>
  <c r="AM6" i="2" s="1"/>
  <c r="AO20" i="2" a="1"/>
  <c r="AO20" i="2" s="1"/>
  <c r="BI3" i="2" a="1"/>
  <c r="BI3" i="2" s="1"/>
  <c r="BM7" i="2" a="1"/>
  <c r="BM7" i="2" s="1"/>
  <c r="BW9" i="2" a="1"/>
  <c r="BW9" i="2" s="1"/>
  <c r="CO18" i="2" a="1"/>
  <c r="CO18" i="2" s="1"/>
  <c r="I16" i="1" a="1"/>
  <c r="I16" i="1" s="1"/>
  <c r="S9" i="1" a="1"/>
  <c r="S9" i="1" s="1"/>
  <c r="BC17" i="1" a="1"/>
  <c r="BC17" i="1" s="1"/>
  <c r="BQ3" i="1" a="1"/>
  <c r="BQ3" i="1" s="1"/>
  <c r="DC11" i="1" a="1"/>
  <c r="DC11" i="1" s="1"/>
  <c r="M8" i="2" a="1"/>
  <c r="M8" i="2" s="1"/>
  <c r="Q12" i="2" a="1"/>
  <c r="Q12" i="2" s="1"/>
  <c r="Q20" i="2" a="1"/>
  <c r="Q20" i="2" s="1"/>
  <c r="U8" i="2" a="1"/>
  <c r="U8" i="2" s="1"/>
  <c r="U16" i="2" a="1"/>
  <c r="U16" i="2" s="1"/>
  <c r="Y12" i="2" a="1"/>
  <c r="Y12" i="2" s="1"/>
  <c r="Y20" i="2" a="1"/>
  <c r="Y20" i="2" s="1"/>
  <c r="AY17" i="2" a="1"/>
  <c r="AY17" i="2" s="1"/>
  <c r="BQ3" i="2" a="1"/>
  <c r="BQ3" i="2" s="1"/>
  <c r="BS17" i="2" a="1"/>
  <c r="BS17" i="2" s="1"/>
  <c r="M20" i="1" a="1"/>
  <c r="M20" i="1" s="1"/>
  <c r="AA17" i="1" a="1"/>
  <c r="AA17" i="1" s="1"/>
  <c r="AS15" i="1" a="1"/>
  <c r="AS15" i="1" s="1"/>
  <c r="BG13" i="1" a="1"/>
  <c r="BG13" i="1" s="1"/>
  <c r="BS17" i="1" a="1"/>
  <c r="BS17" i="1" s="1"/>
  <c r="CM4" i="1" a="1"/>
  <c r="CM4" i="1" s="1"/>
  <c r="AU7" i="3" a="1"/>
  <c r="AU7" i="3" s="1"/>
  <c r="AU7" i="1" a="1"/>
  <c r="AU7" i="1" s="1"/>
  <c r="AU7" i="2" a="1"/>
  <c r="AU7" i="2" s="1"/>
  <c r="Q3" i="3" a="1"/>
  <c r="Q3" i="3" s="1"/>
  <c r="Q3" i="2" a="1"/>
  <c r="Q3" i="2" s="1"/>
  <c r="Q3" i="1" a="1"/>
  <c r="Q3" i="1" s="1"/>
  <c r="AG3" i="3" a="1"/>
  <c r="AG3" i="3" s="1"/>
  <c r="AG3" i="2" a="1"/>
  <c r="AG3" i="2" s="1"/>
  <c r="AG3" i="1" a="1"/>
  <c r="AG3" i="1" s="1"/>
  <c r="BE3" i="3" a="1"/>
  <c r="BE3" i="3" s="1"/>
  <c r="BE3" i="1" a="1"/>
  <c r="BE3" i="1" s="1"/>
  <c r="CC3" i="3" a="1"/>
  <c r="CC3" i="3" s="1"/>
  <c r="CC3" i="1" a="1"/>
  <c r="CC3" i="1" s="1"/>
  <c r="DA3" i="3" a="1"/>
  <c r="DA3" i="3" s="1"/>
  <c r="DA3" i="1" a="1"/>
  <c r="DA3" i="1" s="1"/>
  <c r="DA3" i="2" a="1"/>
  <c r="DA3" i="2" s="1"/>
  <c r="DY3" i="3" a="1"/>
  <c r="DY3" i="3" s="1"/>
  <c r="DY3" i="1" a="1"/>
  <c r="DY3" i="1" s="1"/>
  <c r="DY3" i="2" a="1"/>
  <c r="DY3" i="2" s="1"/>
  <c r="G4" i="1" a="1"/>
  <c r="G4" i="1" s="1"/>
  <c r="G4" i="3" a="1"/>
  <c r="G4" i="3" s="1"/>
  <c r="AE4" i="3" a="1"/>
  <c r="AE4" i="3" s="1"/>
  <c r="AE4" i="1" a="1"/>
  <c r="AE4" i="1" s="1"/>
  <c r="AE4" i="2" a="1"/>
  <c r="AE4" i="2" s="1"/>
  <c r="AU4" i="3" a="1"/>
  <c r="AU4" i="3" s="1"/>
  <c r="AU4" i="1" a="1"/>
  <c r="AU4" i="1" s="1"/>
  <c r="AU4" i="2" a="1"/>
  <c r="AU4" i="2" s="1"/>
  <c r="BK4" i="3" a="1"/>
  <c r="BK4" i="3" s="1"/>
  <c r="BK4" i="1" a="1"/>
  <c r="BK4" i="1" s="1"/>
  <c r="BK4" i="2" a="1"/>
  <c r="BK4" i="2" s="1"/>
  <c r="CA4" i="3" a="1"/>
  <c r="CA4" i="3" s="1"/>
  <c r="CA4" i="1" a="1"/>
  <c r="CA4" i="1" s="1"/>
  <c r="CA4" i="2" a="1"/>
  <c r="CA4" i="2" s="1"/>
  <c r="CQ4" i="3" a="1"/>
  <c r="CQ4" i="3" s="1"/>
  <c r="CQ4" i="1" a="1"/>
  <c r="CQ4" i="1" s="1"/>
  <c r="DG4" i="3" a="1"/>
  <c r="DG4" i="3" s="1"/>
  <c r="DG4" i="1" a="1"/>
  <c r="DG4" i="1" s="1"/>
  <c r="DG4" i="2" a="1"/>
  <c r="DG4" i="2" s="1"/>
  <c r="DW4" i="3" a="1"/>
  <c r="DW4" i="3" s="1"/>
  <c r="DW4" i="1" a="1"/>
  <c r="DW4" i="1" s="1"/>
  <c r="DW4" i="2" a="1"/>
  <c r="DW4" i="2" s="1"/>
  <c r="E5" i="3" a="1"/>
  <c r="E5" i="3" s="1"/>
  <c r="E5" i="1" a="1"/>
  <c r="E5" i="1" s="1"/>
  <c r="E5" i="2" a="1"/>
  <c r="E5" i="2" s="1"/>
  <c r="AC5" i="3" a="1"/>
  <c r="AC5" i="3" s="1"/>
  <c r="AC5" i="1" a="1"/>
  <c r="AC5" i="1" s="1"/>
  <c r="AC5" i="2" a="1"/>
  <c r="AC5" i="2" s="1"/>
  <c r="AS5" i="3" a="1"/>
  <c r="AS5" i="3" s="1"/>
  <c r="AS5" i="1" a="1"/>
  <c r="AS5" i="1" s="1"/>
  <c r="AS5" i="2" a="1"/>
  <c r="AS5" i="2" s="1"/>
  <c r="BQ5" i="3" a="1"/>
  <c r="BQ5" i="3" s="1"/>
  <c r="BQ5" i="1" a="1"/>
  <c r="BQ5" i="1" s="1"/>
  <c r="BQ5" i="2" a="1"/>
  <c r="BQ5" i="2" s="1"/>
  <c r="CO5" i="3" a="1"/>
  <c r="CO5" i="3" s="1"/>
  <c r="CO5" i="1" a="1"/>
  <c r="CO5" i="1" s="1"/>
  <c r="CO5" i="2" a="1"/>
  <c r="CO5" i="2" s="1"/>
  <c r="DE5" i="3" a="1"/>
  <c r="DE5" i="3" s="1"/>
  <c r="DE5" i="1" a="1"/>
  <c r="DE5" i="1" s="1"/>
  <c r="DE5" i="2" a="1"/>
  <c r="DE5" i="2" s="1"/>
  <c r="EC5" i="3" a="1"/>
  <c r="EC5" i="3" s="1"/>
  <c r="EC5" i="1" a="1"/>
  <c r="EC5" i="1" s="1"/>
  <c r="EC5" i="2" a="1"/>
  <c r="EC5" i="2" s="1"/>
  <c r="S6" i="3" a="1"/>
  <c r="S6" i="3" s="1"/>
  <c r="S6" i="1" a="1"/>
  <c r="S6" i="1" s="1"/>
  <c r="AI6" i="1" a="1"/>
  <c r="AI6" i="1" s="1"/>
  <c r="AI6" i="3" a="1"/>
  <c r="AI6" i="3" s="1"/>
  <c r="AY6" i="3" a="1"/>
  <c r="AY6" i="3" s="1"/>
  <c r="AY6" i="1" a="1"/>
  <c r="AY6" i="1" s="1"/>
  <c r="AY6" i="2" a="1"/>
  <c r="AY6" i="2" s="1"/>
  <c r="CC6" i="3" a="1"/>
  <c r="CC6" i="3" s="1"/>
  <c r="CC6" i="1" a="1"/>
  <c r="CC6" i="1" s="1"/>
  <c r="CC6" i="2" a="1"/>
  <c r="CC6" i="2" s="1"/>
  <c r="DA6" i="3" a="1"/>
  <c r="DA6" i="3" s="1"/>
  <c r="DA6" i="1" a="1"/>
  <c r="DA6" i="1" s="1"/>
  <c r="DQ6" i="3" a="1"/>
  <c r="DQ6" i="3" s="1"/>
  <c r="DQ6" i="1" a="1"/>
  <c r="DQ6" i="1" s="1"/>
  <c r="DQ6" i="2" a="1"/>
  <c r="DQ6" i="2" s="1"/>
  <c r="G7" i="3" a="1"/>
  <c r="G7" i="3" s="1"/>
  <c r="G7" i="1" a="1"/>
  <c r="G7" i="1" s="1"/>
  <c r="G7" i="2" a="1"/>
  <c r="G7" i="2" s="1"/>
  <c r="W7" i="1" a="1"/>
  <c r="W7" i="1" s="1"/>
  <c r="W7" i="3" a="1"/>
  <c r="W7" i="3" s="1"/>
  <c r="W7" i="2" a="1"/>
  <c r="W7" i="2" s="1"/>
  <c r="AM7" i="1" a="1"/>
  <c r="AM7" i="1" s="1"/>
  <c r="AM7" i="3" a="1"/>
  <c r="AM7" i="3" s="1"/>
  <c r="AM7" i="2" a="1"/>
  <c r="AM7" i="2" s="1"/>
  <c r="BI7" i="3" a="1"/>
  <c r="BI7" i="3" s="1"/>
  <c r="BI7" i="1" a="1"/>
  <c r="BI7" i="1" s="1"/>
  <c r="CG7" i="3" a="1"/>
  <c r="CG7" i="3" s="1"/>
  <c r="CG7" i="1" a="1"/>
  <c r="CG7" i="1" s="1"/>
  <c r="CW7" i="3" a="1"/>
  <c r="CW7" i="3" s="1"/>
  <c r="CW7" i="1" a="1"/>
  <c r="CW7" i="1" s="1"/>
  <c r="CW7" i="2" a="1"/>
  <c r="CW7" i="2" s="1"/>
  <c r="DU7" i="3" a="1"/>
  <c r="DU7" i="3" s="1"/>
  <c r="DU7" i="1" a="1"/>
  <c r="DU7" i="1" s="1"/>
  <c r="DU7" i="2" a="1"/>
  <c r="DU7" i="2" s="1"/>
  <c r="C8" i="3" a="1"/>
  <c r="C8" i="3" s="1"/>
  <c r="C8" i="1" a="1"/>
  <c r="C8" i="1" s="1"/>
  <c r="AA8" i="3" a="1"/>
  <c r="AA8" i="3" s="1"/>
  <c r="AA8" i="1" a="1"/>
  <c r="AA8" i="1" s="1"/>
  <c r="S3" i="3" a="1"/>
  <c r="S3" i="3" s="1"/>
  <c r="S3" i="1" a="1"/>
  <c r="S3" i="1" s="1"/>
  <c r="S3" i="2" a="1"/>
  <c r="S3" i="2" s="1"/>
  <c r="AA3" i="3" a="1"/>
  <c r="AA3" i="3" s="1"/>
  <c r="AA3" i="1" a="1"/>
  <c r="AA3" i="1" s="1"/>
  <c r="AA3" i="2" a="1"/>
  <c r="AA3" i="2" s="1"/>
  <c r="AQ3" i="3" a="1"/>
  <c r="AQ3" i="3" s="1"/>
  <c r="AQ3" i="1" a="1"/>
  <c r="AQ3" i="1" s="1"/>
  <c r="AQ3" i="2" a="1"/>
  <c r="AQ3" i="2" s="1"/>
  <c r="BG3" i="3" a="1"/>
  <c r="BG3" i="3" s="1"/>
  <c r="BG3" i="1" a="1"/>
  <c r="BG3" i="1" s="1"/>
  <c r="BG3" i="2" a="1"/>
  <c r="BG3" i="2" s="1"/>
  <c r="BW3" i="3" a="1"/>
  <c r="BW3" i="3" s="1"/>
  <c r="BW3" i="1" a="1"/>
  <c r="BW3" i="1" s="1"/>
  <c r="BW3" i="2" a="1"/>
  <c r="BW3" i="2" s="1"/>
  <c r="CM3" i="3" a="1"/>
  <c r="CM3" i="3" s="1"/>
  <c r="CM3" i="1" a="1"/>
  <c r="CM3" i="1" s="1"/>
  <c r="CM3" i="2" a="1"/>
  <c r="CM3" i="2" s="1"/>
  <c r="DC3" i="3" a="1"/>
  <c r="DC3" i="3" s="1"/>
  <c r="DC3" i="1" a="1"/>
  <c r="DC3" i="1" s="1"/>
  <c r="DC3" i="2" a="1"/>
  <c r="DC3" i="2" s="1"/>
  <c r="DS3" i="3" a="1"/>
  <c r="DS3" i="3" s="1"/>
  <c r="DS3" i="1" a="1"/>
  <c r="DS3" i="1" s="1"/>
  <c r="DS3" i="2" a="1"/>
  <c r="DS3" i="2" s="1"/>
  <c r="EI3" i="3" a="1"/>
  <c r="EI3" i="3" s="1"/>
  <c r="EI3" i="1" a="1"/>
  <c r="EI3" i="1" s="1"/>
  <c r="EI3" i="2" a="1"/>
  <c r="EI3" i="2" s="1"/>
  <c r="Q4" i="3" a="1"/>
  <c r="Q4" i="3" s="1"/>
  <c r="Q4" i="1" a="1"/>
  <c r="Q4" i="1" s="1"/>
  <c r="AG4" i="1" a="1"/>
  <c r="AG4" i="1" s="1"/>
  <c r="AG4" i="3" a="1"/>
  <c r="AG4" i="3" s="1"/>
  <c r="AW4" i="3" a="1"/>
  <c r="AW4" i="3" s="1"/>
  <c r="AW4" i="1" a="1"/>
  <c r="AW4" i="1" s="1"/>
  <c r="AW4" i="2" a="1"/>
  <c r="AW4" i="2" s="1"/>
  <c r="BM4" i="3" a="1"/>
  <c r="BM4" i="3" s="1"/>
  <c r="BM4" i="1" a="1"/>
  <c r="BM4" i="1" s="1"/>
  <c r="BM4" i="2" a="1"/>
  <c r="BM4" i="2" s="1"/>
  <c r="CC4" i="3" a="1"/>
  <c r="CC4" i="3" s="1"/>
  <c r="CC4" i="1" a="1"/>
  <c r="CC4" i="1" s="1"/>
  <c r="CC4" i="2" a="1"/>
  <c r="CC4" i="2" s="1"/>
  <c r="CS4" i="3" a="1"/>
  <c r="CS4" i="3" s="1"/>
  <c r="CS4" i="1" a="1"/>
  <c r="CS4" i="1" s="1"/>
  <c r="CS4" i="2" a="1"/>
  <c r="CS4" i="2" s="1"/>
  <c r="DI4" i="3" a="1"/>
  <c r="DI4" i="3" s="1"/>
  <c r="DI4" i="1" a="1"/>
  <c r="DI4" i="1" s="1"/>
  <c r="DI4" i="2" a="1"/>
  <c r="DI4" i="2" s="1"/>
  <c r="DY4" i="3" a="1"/>
  <c r="DY4" i="3" s="1"/>
  <c r="DY4" i="1" a="1"/>
  <c r="DY4" i="1" s="1"/>
  <c r="DY4" i="2" a="1"/>
  <c r="DY4" i="2" s="1"/>
  <c r="G5" i="3" a="1"/>
  <c r="G5" i="3" s="1"/>
  <c r="G5" i="1" a="1"/>
  <c r="G5" i="1" s="1"/>
  <c r="G5" i="2" a="1"/>
  <c r="G5" i="2" s="1"/>
  <c r="AE5" i="3" a="1"/>
  <c r="AE5" i="3" s="1"/>
  <c r="AE5" i="1" a="1"/>
  <c r="AE5" i="1" s="1"/>
  <c r="AU5" i="3" a="1"/>
  <c r="AU5" i="3" s="1"/>
  <c r="AU5" i="1" a="1"/>
  <c r="AU5" i="1" s="1"/>
  <c r="BK5" i="3" a="1"/>
  <c r="BK5" i="3" s="1"/>
  <c r="BK5" i="1" a="1"/>
  <c r="BK5" i="1" s="1"/>
  <c r="BS5" i="3" a="1"/>
  <c r="BS5" i="3" s="1"/>
  <c r="BS5" i="1" a="1"/>
  <c r="BS5" i="1" s="1"/>
  <c r="CI5" i="3" a="1"/>
  <c r="CI5" i="3" s="1"/>
  <c r="CI5" i="1" a="1"/>
  <c r="CI5" i="1" s="1"/>
  <c r="CQ5" i="3" a="1"/>
  <c r="CQ5" i="3" s="1"/>
  <c r="CQ5" i="1" a="1"/>
  <c r="CQ5" i="1" s="1"/>
  <c r="CQ5" i="2" a="1"/>
  <c r="CQ5" i="2" s="1"/>
  <c r="DG5" i="3" a="1"/>
  <c r="DG5" i="3" s="1"/>
  <c r="DG5" i="1" a="1"/>
  <c r="DG5" i="1" s="1"/>
  <c r="DG5" i="2" a="1"/>
  <c r="DG5" i="2" s="1"/>
  <c r="EE5" i="3" a="1"/>
  <c r="EE5" i="3" s="1"/>
  <c r="EE5" i="1" a="1"/>
  <c r="EE5" i="1" s="1"/>
  <c r="EE5" i="2" a="1"/>
  <c r="EE5" i="2" s="1"/>
  <c r="E6" i="3" a="1"/>
  <c r="E6" i="3" s="1"/>
  <c r="E6" i="1" a="1"/>
  <c r="E6" i="1" s="1"/>
  <c r="AC6" i="1" a="1"/>
  <c r="AC6" i="1" s="1"/>
  <c r="AC6" i="2" a="1"/>
  <c r="AC6" i="2" s="1"/>
  <c r="AC6" i="3" a="1"/>
  <c r="AC6" i="3" s="1"/>
  <c r="AK6" i="3" a="1"/>
  <c r="AK6" i="3" s="1"/>
  <c r="AK6" i="1" a="1"/>
  <c r="AK6" i="1" s="1"/>
  <c r="AK6" i="2" a="1"/>
  <c r="AK6" i="2" s="1"/>
  <c r="BA6" i="3" a="1"/>
  <c r="BA6" i="3" s="1"/>
  <c r="BA6" i="1" a="1"/>
  <c r="BA6" i="1" s="1"/>
  <c r="BA6" i="2" a="1"/>
  <c r="BA6" i="2" s="1"/>
  <c r="BQ6" i="3" a="1"/>
  <c r="BQ6" i="3" s="1"/>
  <c r="BQ6" i="1" a="1"/>
  <c r="BQ6" i="1" s="1"/>
  <c r="BQ6" i="2" a="1"/>
  <c r="BQ6" i="2" s="1"/>
  <c r="CM6" i="3" a="1"/>
  <c r="CM6" i="3" s="1"/>
  <c r="CM6" i="1" a="1"/>
  <c r="CM6" i="1" s="1"/>
  <c r="CM6" i="2" a="1"/>
  <c r="CM6" i="2" s="1"/>
  <c r="DC6" i="3" a="1"/>
  <c r="DC6" i="3" s="1"/>
  <c r="DC6" i="1" a="1"/>
  <c r="DC6" i="1" s="1"/>
  <c r="DS6" i="3" a="1"/>
  <c r="DS6" i="3" s="1"/>
  <c r="DS6" i="1" a="1"/>
  <c r="DS6" i="1" s="1"/>
  <c r="DS6" i="2" a="1"/>
  <c r="DS6" i="2" s="1"/>
  <c r="EI6" i="3" a="1"/>
  <c r="EI6" i="3" s="1"/>
  <c r="EI6" i="1" a="1"/>
  <c r="EI6" i="1" s="1"/>
  <c r="EI6" i="2" a="1"/>
  <c r="EI6" i="2" s="1"/>
  <c r="Q7" i="3" a="1"/>
  <c r="Q7" i="3" s="1"/>
  <c r="Q7" i="1" a="1"/>
  <c r="Q7" i="1" s="1"/>
  <c r="Q7" i="2" a="1"/>
  <c r="Q7" i="2" s="1"/>
  <c r="AG7" i="3" a="1"/>
  <c r="AG7" i="3" s="1"/>
  <c r="AG7" i="2" a="1"/>
  <c r="AG7" i="2" s="1"/>
  <c r="AG7" i="1" a="1"/>
  <c r="AG7" i="1" s="1"/>
  <c r="BC7" i="3" a="1"/>
  <c r="BC7" i="3" s="1"/>
  <c r="BC7" i="1" a="1"/>
  <c r="BC7" i="1" s="1"/>
  <c r="BC7" i="2" a="1"/>
  <c r="BC7" i="2" s="1"/>
  <c r="BS7" i="3" a="1"/>
  <c r="BS7" i="3" s="1"/>
  <c r="BS7" i="1" a="1"/>
  <c r="BS7" i="1" s="1"/>
  <c r="BS7" i="2" a="1"/>
  <c r="BS7" i="2" s="1"/>
  <c r="CI7" i="3" a="1"/>
  <c r="CI7" i="3" s="1"/>
  <c r="CI7" i="1" a="1"/>
  <c r="CI7" i="1" s="1"/>
  <c r="CI7" i="2" a="1"/>
  <c r="CI7" i="2" s="1"/>
  <c r="CY7" i="3" a="1"/>
  <c r="CY7" i="3" s="1"/>
  <c r="CY7" i="2" a="1"/>
  <c r="CY7" i="2" s="1"/>
  <c r="CY7" i="1" a="1"/>
  <c r="CY7" i="1" s="1"/>
  <c r="DO7" i="3" a="1"/>
  <c r="DO7" i="3" s="1"/>
  <c r="DO7" i="1" a="1"/>
  <c r="DO7" i="1" s="1"/>
  <c r="AE5" i="2" a="1"/>
  <c r="AE5" i="2" s="1"/>
  <c r="DA6" i="2" a="1"/>
  <c r="DA6" i="2" s="1"/>
  <c r="EG7" i="3" a="1"/>
  <c r="EG7" i="3" s="1"/>
  <c r="EG7" i="1" a="1"/>
  <c r="EG7" i="1" s="1"/>
  <c r="EG7" i="2" a="1"/>
  <c r="EG7" i="2" s="1"/>
  <c r="O8" i="1" a="1"/>
  <c r="O8" i="1" s="1"/>
  <c r="O8" i="3" a="1"/>
  <c r="O8" i="3" s="1"/>
  <c r="AE8" i="1" a="1"/>
  <c r="AE8" i="1" s="1"/>
  <c r="AE8" i="3" a="1"/>
  <c r="AE8" i="3" s="1"/>
  <c r="AE8" i="2" a="1"/>
  <c r="AE8" i="2" s="1"/>
  <c r="AU8" i="1" a="1"/>
  <c r="AU8" i="1" s="1"/>
  <c r="AU8" i="2" a="1"/>
  <c r="AU8" i="2" s="1"/>
  <c r="AU8" i="3" a="1"/>
  <c r="AU8" i="3" s="1"/>
  <c r="BK8" i="3" a="1"/>
  <c r="BK8" i="3" s="1"/>
  <c r="BK8" i="1" a="1"/>
  <c r="BK8" i="1" s="1"/>
  <c r="BK8" i="2" a="1"/>
  <c r="BK8" i="2" s="1"/>
  <c r="CA8" i="3" a="1"/>
  <c r="CA8" i="3" s="1"/>
  <c r="CA8" i="1" a="1"/>
  <c r="CA8" i="1" s="1"/>
  <c r="CA8" i="2" a="1"/>
  <c r="CA8" i="2" s="1"/>
  <c r="CQ8" i="3" a="1"/>
  <c r="CQ8" i="3" s="1"/>
  <c r="CQ8" i="1" a="1"/>
  <c r="CQ8" i="1" s="1"/>
  <c r="DG8" i="3" a="1"/>
  <c r="DG8" i="3" s="1"/>
  <c r="DG8" i="1" a="1"/>
  <c r="DG8" i="1" s="1"/>
  <c r="DG8" i="2" a="1"/>
  <c r="DG8" i="2" s="1"/>
  <c r="DW8" i="3" a="1"/>
  <c r="DW8" i="3" s="1"/>
  <c r="DW8" i="2" a="1"/>
  <c r="DW8" i="2" s="1"/>
  <c r="DW8" i="1" a="1"/>
  <c r="DW8" i="1" s="1"/>
  <c r="E9" i="3" a="1"/>
  <c r="E9" i="3" s="1"/>
  <c r="E9" i="1" a="1"/>
  <c r="E9" i="1" s="1"/>
  <c r="E9" i="2" a="1"/>
  <c r="E9" i="2" s="1"/>
  <c r="U9" i="3" a="1"/>
  <c r="U9" i="3" s="1"/>
  <c r="U9" i="1" a="1"/>
  <c r="U9" i="1" s="1"/>
  <c r="U9" i="2" a="1"/>
  <c r="U9" i="2" s="1"/>
  <c r="AK9" i="3" a="1"/>
  <c r="AK9" i="3" s="1"/>
  <c r="AK9" i="1" a="1"/>
  <c r="AK9" i="1" s="1"/>
  <c r="AK9" i="2" a="1"/>
  <c r="AK9" i="2" s="1"/>
  <c r="BA9" i="3" a="1"/>
  <c r="BA9" i="3" s="1"/>
  <c r="BA9" i="1" a="1"/>
  <c r="BA9" i="1" s="1"/>
  <c r="BA9" i="2" a="1"/>
  <c r="BA9" i="2" s="1"/>
  <c r="BQ9" i="3" a="1"/>
  <c r="BQ9" i="3" s="1"/>
  <c r="BQ9" i="1" a="1"/>
  <c r="BQ9" i="1" s="1"/>
  <c r="BQ9" i="2" a="1"/>
  <c r="BQ9" i="2" s="1"/>
  <c r="CG9" i="3" a="1"/>
  <c r="CG9" i="3" s="1"/>
  <c r="CG9" i="1" a="1"/>
  <c r="CG9" i="1" s="1"/>
  <c r="CG9" i="2" a="1"/>
  <c r="CG9" i="2" s="1"/>
  <c r="CW9" i="3" a="1"/>
  <c r="CW9" i="3" s="1"/>
  <c r="CW9" i="2" a="1"/>
  <c r="CW9" i="2" s="1"/>
  <c r="CW9" i="1" a="1"/>
  <c r="CW9" i="1" s="1"/>
  <c r="DM9" i="3" a="1"/>
  <c r="DM9" i="3" s="1"/>
  <c r="DM9" i="1" a="1"/>
  <c r="DM9" i="1" s="1"/>
  <c r="EC9" i="3" a="1"/>
  <c r="EC9" i="3" s="1"/>
  <c r="EC9" i="1" a="1"/>
  <c r="EC9" i="1" s="1"/>
  <c r="EC9" i="2" a="1"/>
  <c r="EC9" i="2" s="1"/>
  <c r="K10" i="3" a="1"/>
  <c r="K10" i="3" s="1"/>
  <c r="K10" i="1" a="1"/>
  <c r="K10" i="1" s="1"/>
  <c r="AA10" i="3" a="1"/>
  <c r="AA10" i="3" s="1"/>
  <c r="AA10" i="1" a="1"/>
  <c r="AA10" i="1" s="1"/>
  <c r="AI10" i="3" a="1"/>
  <c r="AI10" i="3" s="1"/>
  <c r="AI10" i="1" a="1"/>
  <c r="AI10" i="1" s="1"/>
  <c r="AY10" i="3" a="1"/>
  <c r="AY10" i="3" s="1"/>
  <c r="AY10" i="1" a="1"/>
  <c r="AY10" i="1" s="1"/>
  <c r="AY10" i="2" a="1"/>
  <c r="AY10" i="2" s="1"/>
  <c r="BO10" i="3" a="1"/>
  <c r="BO10" i="3" s="1"/>
  <c r="BO10" i="1" a="1"/>
  <c r="BO10" i="1" s="1"/>
  <c r="BO10" i="2" a="1"/>
  <c r="BO10" i="2" s="1"/>
  <c r="CE10" i="3" a="1"/>
  <c r="CE10" i="3" s="1"/>
  <c r="CE10" i="1" a="1"/>
  <c r="CE10" i="1" s="1"/>
  <c r="CE10" i="2" a="1"/>
  <c r="CE10" i="2" s="1"/>
  <c r="CU10" i="3" a="1"/>
  <c r="CU10" i="3" s="1"/>
  <c r="CU10" i="1" a="1"/>
  <c r="CU10" i="1" s="1"/>
  <c r="CU10" i="2" a="1"/>
  <c r="CU10" i="2" s="1"/>
  <c r="DK10" i="3" a="1"/>
  <c r="DK10" i="3" s="1"/>
  <c r="DK10" i="1" a="1"/>
  <c r="DK10" i="1" s="1"/>
  <c r="DK10" i="2" a="1"/>
  <c r="DK10" i="2" s="1"/>
  <c r="EA10" i="3" a="1"/>
  <c r="EA10" i="3" s="1"/>
  <c r="EA10" i="1" a="1"/>
  <c r="EA10" i="1" s="1"/>
  <c r="I11" i="3" a="1"/>
  <c r="I11" i="3" s="1"/>
  <c r="I11" i="1" a="1"/>
  <c r="I11" i="1" s="1"/>
  <c r="I11" i="2" a="1"/>
  <c r="I11" i="2" s="1"/>
  <c r="Y11" i="3" a="1"/>
  <c r="Y11" i="3" s="1"/>
  <c r="Y11" i="2" a="1"/>
  <c r="Y11" i="2" s="1"/>
  <c r="Y11" i="1" a="1"/>
  <c r="Y11" i="1" s="1"/>
  <c r="BU11" i="3" a="1"/>
  <c r="BU11" i="3" s="1"/>
  <c r="BU11" i="1" a="1"/>
  <c r="BU11" i="1" s="1"/>
  <c r="CK11" i="3" a="1"/>
  <c r="CK11" i="3" s="1"/>
  <c r="CK11" i="1" a="1"/>
  <c r="CK11" i="1" s="1"/>
  <c r="CS11" i="3" a="1"/>
  <c r="CS11" i="3" s="1"/>
  <c r="CS11" i="1" a="1"/>
  <c r="CS11" i="1" s="1"/>
  <c r="CS11" i="2" a="1"/>
  <c r="CS11" i="2" s="1"/>
  <c r="DQ11" i="3" a="1"/>
  <c r="DQ11" i="3" s="1"/>
  <c r="DQ11" i="1" a="1"/>
  <c r="DQ11" i="1" s="1"/>
  <c r="DQ11" i="2" a="1"/>
  <c r="DQ11" i="2" s="1"/>
  <c r="EG11" i="3" a="1"/>
  <c r="EG11" i="3" s="1"/>
  <c r="EG11" i="1" a="1"/>
  <c r="EG11" i="1" s="1"/>
  <c r="EG11" i="2" a="1"/>
  <c r="EG11" i="2" s="1"/>
  <c r="O12" i="3" a="1"/>
  <c r="O12" i="3" s="1"/>
  <c r="O12" i="1" a="1"/>
  <c r="O12" i="1" s="1"/>
  <c r="AE12" i="3" a="1"/>
  <c r="AE12" i="3" s="1"/>
  <c r="AE12" i="1" a="1"/>
  <c r="AE12" i="1" s="1"/>
  <c r="AE12" i="2" a="1"/>
  <c r="AE12" i="2" s="1"/>
  <c r="AU12" i="3" a="1"/>
  <c r="AU12" i="3" s="1"/>
  <c r="AU12" i="1" a="1"/>
  <c r="AU12" i="1" s="1"/>
  <c r="AU12" i="2" a="1"/>
  <c r="AU12" i="2" s="1"/>
  <c r="BK12" i="3" a="1"/>
  <c r="BK12" i="3" s="1"/>
  <c r="BK12" i="1" a="1"/>
  <c r="BK12" i="1" s="1"/>
  <c r="BK12" i="2" a="1"/>
  <c r="BK12" i="2" s="1"/>
  <c r="CA12" i="3" a="1"/>
  <c r="CA12" i="3" s="1"/>
  <c r="CA12" i="1" a="1"/>
  <c r="CA12" i="1" s="1"/>
  <c r="CA12" i="2" a="1"/>
  <c r="CA12" i="2" s="1"/>
  <c r="CQ12" i="3" a="1"/>
  <c r="CQ12" i="3" s="1"/>
  <c r="CQ12" i="1" a="1"/>
  <c r="CQ12" i="1" s="1"/>
  <c r="DG12" i="3" a="1"/>
  <c r="DG12" i="3" s="1"/>
  <c r="DG12" i="1" a="1"/>
  <c r="DG12" i="1" s="1"/>
  <c r="DG12" i="2" a="1"/>
  <c r="DG12" i="2" s="1"/>
  <c r="DW12" i="3" a="1"/>
  <c r="DW12" i="3" s="1"/>
  <c r="DW12" i="1" a="1"/>
  <c r="DW12" i="1" s="1"/>
  <c r="DW12" i="2" a="1"/>
  <c r="DW12" i="2" s="1"/>
  <c r="E13" i="3" a="1"/>
  <c r="E13" i="3" s="1"/>
  <c r="E13" i="1" a="1"/>
  <c r="E13" i="1" s="1"/>
  <c r="E13" i="2" a="1"/>
  <c r="E13" i="2" s="1"/>
  <c r="U13" i="3" a="1"/>
  <c r="U13" i="3" s="1"/>
  <c r="U13" i="1" a="1"/>
  <c r="U13" i="1" s="1"/>
  <c r="U13" i="2" a="1"/>
  <c r="U13" i="2" s="1"/>
  <c r="AK13" i="3" a="1"/>
  <c r="AK13" i="3" s="1"/>
  <c r="AK13" i="1" a="1"/>
  <c r="AK13" i="1" s="1"/>
  <c r="AK13" i="2" a="1"/>
  <c r="AK13" i="2" s="1"/>
  <c r="BA13" i="3" a="1"/>
  <c r="BA13" i="3" s="1"/>
  <c r="BA13" i="2" a="1"/>
  <c r="BA13" i="2" s="1"/>
  <c r="BA13" i="1" a="1"/>
  <c r="BA13" i="1" s="1"/>
  <c r="BQ13" i="3" a="1"/>
  <c r="BQ13" i="3" s="1"/>
  <c r="BQ13" i="1" a="1"/>
  <c r="BQ13" i="1" s="1"/>
  <c r="BQ13" i="2" a="1"/>
  <c r="BQ13" i="2" s="1"/>
  <c r="CG13" i="3" a="1"/>
  <c r="CG13" i="3" s="1"/>
  <c r="CG13" i="1" a="1"/>
  <c r="CG13" i="1" s="1"/>
  <c r="CG13" i="2" a="1"/>
  <c r="CG13" i="2" s="1"/>
  <c r="CW13" i="3" a="1"/>
  <c r="CW13" i="3" s="1"/>
  <c r="CW13" i="1" a="1"/>
  <c r="CW13" i="1" s="1"/>
  <c r="CW13" i="2" a="1"/>
  <c r="CW13" i="2" s="1"/>
  <c r="DM13" i="3" a="1"/>
  <c r="DM13" i="3" s="1"/>
  <c r="DM13" i="1" a="1"/>
  <c r="DM13" i="1" s="1"/>
  <c r="DM13" i="2" a="1"/>
  <c r="DM13" i="2" s="1"/>
  <c r="S14" i="3" a="1"/>
  <c r="S14" i="3" s="1"/>
  <c r="S14" i="1" a="1"/>
  <c r="S14" i="1" s="1"/>
  <c r="AA14" i="3" a="1"/>
  <c r="AA14" i="3" s="1"/>
  <c r="AA14" i="1" a="1"/>
  <c r="AA14" i="1" s="1"/>
  <c r="AQ14" i="3" a="1"/>
  <c r="AQ14" i="3" s="1"/>
  <c r="AQ14" i="1" a="1"/>
  <c r="AQ14" i="1" s="1"/>
  <c r="BG14" i="3" a="1"/>
  <c r="BG14" i="3" s="1"/>
  <c r="BG14" i="2" a="1"/>
  <c r="BG14" i="2" s="1"/>
  <c r="BG14" i="1" a="1"/>
  <c r="BG14" i="1" s="1"/>
  <c r="BW14" i="3" a="1"/>
  <c r="BW14" i="3" s="1"/>
  <c r="BW14" i="1" a="1"/>
  <c r="BW14" i="1" s="1"/>
  <c r="BW14" i="2" a="1"/>
  <c r="BW14" i="2" s="1"/>
  <c r="CM14" i="3" a="1"/>
  <c r="CM14" i="3" s="1"/>
  <c r="CM14" i="1" a="1"/>
  <c r="CM14" i="1" s="1"/>
  <c r="CM14" i="2" a="1"/>
  <c r="CM14" i="2" s="1"/>
  <c r="DC14" i="3" a="1"/>
  <c r="DC14" i="3" s="1"/>
  <c r="DC14" i="2" a="1"/>
  <c r="DC14" i="2" s="1"/>
  <c r="DC14" i="1" a="1"/>
  <c r="DC14" i="1" s="1"/>
  <c r="DS14" i="3" a="1"/>
  <c r="DS14" i="3" s="1"/>
  <c r="DS14" i="1" a="1"/>
  <c r="DS14" i="1" s="1"/>
  <c r="DS14" i="2" a="1"/>
  <c r="DS14" i="2" s="1"/>
  <c r="EI14" i="3" a="1"/>
  <c r="EI14" i="3" s="1"/>
  <c r="EI14" i="2" a="1"/>
  <c r="EI14" i="2" s="1"/>
  <c r="EI14" i="1" a="1"/>
  <c r="EI14" i="1" s="1"/>
  <c r="Q15" i="3" a="1"/>
  <c r="Q15" i="3" s="1"/>
  <c r="Q15" i="1" a="1"/>
  <c r="Q15" i="1" s="1"/>
  <c r="Q15" i="2" a="1"/>
  <c r="Q15" i="2" s="1"/>
  <c r="AG15" i="3" a="1"/>
  <c r="AG15" i="3" s="1"/>
  <c r="AG15" i="2" a="1"/>
  <c r="AG15" i="2" s="1"/>
  <c r="AG15" i="1" a="1"/>
  <c r="AG15" i="1" s="1"/>
  <c r="AW15" i="3" a="1"/>
  <c r="AW15" i="3" s="1"/>
  <c r="AW15" i="1" a="1"/>
  <c r="AW15" i="1" s="1"/>
  <c r="BM15" i="3" a="1"/>
  <c r="BM15" i="3" s="1"/>
  <c r="BM15" i="1" a="1"/>
  <c r="BM15" i="1" s="1"/>
  <c r="BU15" i="3" a="1"/>
  <c r="BU15" i="3" s="1"/>
  <c r="BU15" i="1" a="1"/>
  <c r="BU15" i="1" s="1"/>
  <c r="CC15" i="3" a="1"/>
  <c r="CC15" i="3" s="1"/>
  <c r="CC15" i="1" a="1"/>
  <c r="CC15" i="1" s="1"/>
  <c r="CK15" i="3" a="1"/>
  <c r="CK15" i="3" s="1"/>
  <c r="CK15" i="1" a="1"/>
  <c r="CK15" i="1" s="1"/>
  <c r="CS15" i="3" a="1"/>
  <c r="CS15" i="3" s="1"/>
  <c r="CS15" i="1" a="1"/>
  <c r="CS15" i="1" s="1"/>
  <c r="CS15" i="2" a="1"/>
  <c r="CS15" i="2" s="1"/>
  <c r="DA15" i="3" a="1"/>
  <c r="DA15" i="3" s="1"/>
  <c r="DA15" i="1" a="1"/>
  <c r="DA15" i="1" s="1"/>
  <c r="DA15" i="2" a="1"/>
  <c r="DA15" i="2" s="1"/>
  <c r="DI15" i="3" a="1"/>
  <c r="DI15" i="3" s="1"/>
  <c r="DI15" i="1" a="1"/>
  <c r="DI15" i="1" s="1"/>
  <c r="DI15" i="2" a="1"/>
  <c r="DI15" i="2" s="1"/>
  <c r="DQ15" i="3" a="1"/>
  <c r="DQ15" i="3" s="1"/>
  <c r="DQ15" i="1" a="1"/>
  <c r="DQ15" i="1" s="1"/>
  <c r="DQ15" i="2" a="1"/>
  <c r="DQ15" i="2" s="1"/>
  <c r="DY15" i="3" a="1"/>
  <c r="DY15" i="3" s="1"/>
  <c r="DY15" i="1" a="1"/>
  <c r="DY15" i="1" s="1"/>
  <c r="DY15" i="2" a="1"/>
  <c r="DY15" i="2" s="1"/>
  <c r="EG15" i="3" a="1"/>
  <c r="EG15" i="3" s="1"/>
  <c r="EG15" i="1" a="1"/>
  <c r="EG15" i="1" s="1"/>
  <c r="EG15" i="2" a="1"/>
  <c r="EG15" i="2" s="1"/>
  <c r="G16" i="3" a="1"/>
  <c r="G16" i="3" s="1"/>
  <c r="G16" i="1" a="1"/>
  <c r="G16" i="1" s="1"/>
  <c r="O16" i="3" a="1"/>
  <c r="O16" i="3" s="1"/>
  <c r="O16" i="1" a="1"/>
  <c r="O16" i="1" s="1"/>
  <c r="W16" i="3" a="1"/>
  <c r="W16" i="3" s="1"/>
  <c r="W16" i="1" a="1"/>
  <c r="W16" i="1" s="1"/>
  <c r="AE16" i="3" a="1"/>
  <c r="AE16" i="3" s="1"/>
  <c r="AE16" i="1" a="1"/>
  <c r="AE16" i="1" s="1"/>
  <c r="AE16" i="2" a="1"/>
  <c r="AE16" i="2" s="1"/>
  <c r="AM16" i="1" a="1"/>
  <c r="AM16" i="1" s="1"/>
  <c r="AM16" i="3" a="1"/>
  <c r="AM16" i="3" s="1"/>
  <c r="AM16" i="2" a="1"/>
  <c r="AM16" i="2" s="1"/>
  <c r="AU16" i="3" a="1"/>
  <c r="AU16" i="3" s="1"/>
  <c r="AU16" i="1" a="1"/>
  <c r="AU16" i="1" s="1"/>
  <c r="AU16" i="2" a="1"/>
  <c r="AU16" i="2" s="1"/>
  <c r="BC16" i="3" a="1"/>
  <c r="BC16" i="3" s="1"/>
  <c r="BC16" i="1" a="1"/>
  <c r="BC16" i="1" s="1"/>
  <c r="BC16" i="2" a="1"/>
  <c r="BC16" i="2" s="1"/>
  <c r="BK16" i="3" a="1"/>
  <c r="BK16" i="3" s="1"/>
  <c r="BK16" i="1" a="1"/>
  <c r="BK16" i="1" s="1"/>
  <c r="BK16" i="2" a="1"/>
  <c r="BK16" i="2" s="1"/>
  <c r="BS16" i="3" a="1"/>
  <c r="BS16" i="3" s="1"/>
  <c r="BS16" i="1" a="1"/>
  <c r="BS16" i="1" s="1"/>
  <c r="BS16" i="2" a="1"/>
  <c r="BS16" i="2" s="1"/>
  <c r="CA16" i="3" a="1"/>
  <c r="CA16" i="3" s="1"/>
  <c r="CA16" i="2" a="1"/>
  <c r="CA16" i="2" s="1"/>
  <c r="CA16" i="1" a="1"/>
  <c r="CA16" i="1" s="1"/>
  <c r="CI16" i="3" a="1"/>
  <c r="CI16" i="3" s="1"/>
  <c r="CI16" i="1" a="1"/>
  <c r="CI16" i="1" s="1"/>
  <c r="CI16" i="2" a="1"/>
  <c r="CI16" i="2" s="1"/>
  <c r="CQ16" i="3" a="1"/>
  <c r="CQ16" i="3" s="1"/>
  <c r="CQ16" i="1" a="1"/>
  <c r="CQ16" i="1" s="1"/>
  <c r="CY16" i="3" a="1"/>
  <c r="CY16" i="3" s="1"/>
  <c r="CY16" i="1" a="1"/>
  <c r="CY16" i="1" s="1"/>
  <c r="DG16" i="3" a="1"/>
  <c r="DG16" i="3" s="1"/>
  <c r="DG16" i="1" a="1"/>
  <c r="DG16" i="1" s="1"/>
  <c r="DG16" i="2" a="1"/>
  <c r="DG16" i="2" s="1"/>
  <c r="DO16" i="3" a="1"/>
  <c r="DO16" i="3" s="1"/>
  <c r="DO16" i="1" a="1"/>
  <c r="DO16" i="1" s="1"/>
  <c r="DO16" i="2" a="1"/>
  <c r="DO16" i="2" s="1"/>
  <c r="DW16" i="3" a="1"/>
  <c r="DW16" i="3" s="1"/>
  <c r="DW16" i="1" a="1"/>
  <c r="DW16" i="1" s="1"/>
  <c r="DW16" i="2" a="1"/>
  <c r="DW16" i="2" s="1"/>
  <c r="EE16" i="3" a="1"/>
  <c r="EE16" i="3" s="1"/>
  <c r="EE16" i="1" a="1"/>
  <c r="EE16" i="1" s="1"/>
  <c r="EE16" i="2" a="1"/>
  <c r="EE16" i="2" s="1"/>
  <c r="E17" i="1" a="1"/>
  <c r="E17" i="1" s="1"/>
  <c r="E17" i="3" a="1"/>
  <c r="E17" i="3" s="1"/>
  <c r="E17" i="2" a="1"/>
  <c r="E17" i="2" s="1"/>
  <c r="M17" i="3" a="1"/>
  <c r="M17" i="3" s="1"/>
  <c r="M17" i="1" a="1"/>
  <c r="M17" i="1" s="1"/>
  <c r="M17" i="2" a="1"/>
  <c r="M17" i="2" s="1"/>
  <c r="U17" i="3" a="1"/>
  <c r="U17" i="3" s="1"/>
  <c r="U17" i="1" a="1"/>
  <c r="U17" i="1" s="1"/>
  <c r="U17" i="2" a="1"/>
  <c r="U17" i="2" s="1"/>
  <c r="AC17" i="3" a="1"/>
  <c r="AC17" i="3" s="1"/>
  <c r="AC17" i="1" a="1"/>
  <c r="AC17" i="1" s="1"/>
  <c r="AK17" i="3" a="1"/>
  <c r="AK17" i="3" s="1"/>
  <c r="AK17" i="1" a="1"/>
  <c r="AK17" i="1" s="1"/>
  <c r="AK17" i="2" a="1"/>
  <c r="AK17" i="2" s="1"/>
  <c r="AS17" i="3" a="1"/>
  <c r="AS17" i="3" s="1"/>
  <c r="AS17" i="1" a="1"/>
  <c r="AS17" i="1" s="1"/>
  <c r="AS17" i="2" a="1"/>
  <c r="AS17" i="2" s="1"/>
  <c r="BA17" i="3" a="1"/>
  <c r="BA17" i="3" s="1"/>
  <c r="BA17" i="1" a="1"/>
  <c r="BA17" i="1" s="1"/>
  <c r="BA17" i="2" a="1"/>
  <c r="BA17" i="2" s="1"/>
  <c r="BI17" i="3" a="1"/>
  <c r="BI17" i="3" s="1"/>
  <c r="BI17" i="1" a="1"/>
  <c r="BI17" i="1" s="1"/>
  <c r="BI17" i="2" a="1"/>
  <c r="BI17" i="2" s="1"/>
  <c r="BQ17" i="3" a="1"/>
  <c r="BQ17" i="3" s="1"/>
  <c r="BQ17" i="1" a="1"/>
  <c r="BQ17" i="1" s="1"/>
  <c r="BQ17" i="2" a="1"/>
  <c r="BQ17" i="2" s="1"/>
  <c r="BY17" i="3" a="1"/>
  <c r="BY17" i="3" s="1"/>
  <c r="BY17" i="1" a="1"/>
  <c r="BY17" i="1" s="1"/>
  <c r="BY17" i="2" a="1"/>
  <c r="BY17" i="2" s="1"/>
  <c r="CG17" i="3" a="1"/>
  <c r="CG17" i="3" s="1"/>
  <c r="CG17" i="2" a="1"/>
  <c r="CG17" i="2" s="1"/>
  <c r="CG17" i="1" a="1"/>
  <c r="CG17" i="1" s="1"/>
  <c r="CO17" i="3" a="1"/>
  <c r="CO17" i="3" s="1"/>
  <c r="CO17" i="1" a="1"/>
  <c r="CO17" i="1" s="1"/>
  <c r="CO17" i="2" a="1"/>
  <c r="CO17" i="2" s="1"/>
  <c r="CW17" i="3" a="1"/>
  <c r="CW17" i="3" s="1"/>
  <c r="CW17" i="1" a="1"/>
  <c r="CW17" i="1" s="1"/>
  <c r="CW17" i="2" a="1"/>
  <c r="CW17" i="2" s="1"/>
  <c r="DE17" i="3" a="1"/>
  <c r="DE17" i="3" s="1"/>
  <c r="DE17" i="1" a="1"/>
  <c r="DE17" i="1" s="1"/>
  <c r="DM17" i="3" a="1"/>
  <c r="DM17" i="3" s="1"/>
  <c r="DM17" i="1" a="1"/>
  <c r="DM17" i="1" s="1"/>
  <c r="DM17" i="2" a="1"/>
  <c r="DM17" i="2" s="1"/>
  <c r="DU17" i="3" a="1"/>
  <c r="DU17" i="3" s="1"/>
  <c r="DU17" i="1" a="1"/>
  <c r="DU17" i="1" s="1"/>
  <c r="DU17" i="2" a="1"/>
  <c r="DU17" i="2" s="1"/>
  <c r="EC17" i="3" a="1"/>
  <c r="EC17" i="3" s="1"/>
  <c r="EC17" i="1" a="1"/>
  <c r="EC17" i="1" s="1"/>
  <c r="EC17" i="2" a="1"/>
  <c r="EC17" i="2" s="1"/>
  <c r="C18" i="1" a="1"/>
  <c r="C18" i="1" s="1"/>
  <c r="C18" i="2" a="1"/>
  <c r="C18" i="2" s="1"/>
  <c r="C18" i="3" a="1"/>
  <c r="C18" i="3" s="1"/>
  <c r="K18" i="3" a="1"/>
  <c r="K18" i="3" s="1"/>
  <c r="K18" i="1" a="1"/>
  <c r="K18" i="1" s="1"/>
  <c r="S18" i="3" a="1"/>
  <c r="S18" i="3" s="1"/>
  <c r="S18" i="1" a="1"/>
  <c r="S18" i="1" s="1"/>
  <c r="AA18" i="3" a="1"/>
  <c r="AA18" i="3" s="1"/>
  <c r="AA18" i="1" a="1"/>
  <c r="AA18" i="1" s="1"/>
  <c r="AI18" i="3" a="1"/>
  <c r="AI18" i="3" s="1"/>
  <c r="AI18" i="1" a="1"/>
  <c r="AI18" i="1" s="1"/>
  <c r="AQ18" i="3" a="1"/>
  <c r="AQ18" i="3" s="1"/>
  <c r="AQ18" i="1" a="1"/>
  <c r="AQ18" i="1" s="1"/>
  <c r="AY18" i="3" a="1"/>
  <c r="AY18" i="3" s="1"/>
  <c r="AY18" i="1" a="1"/>
  <c r="AY18" i="1" s="1"/>
  <c r="AY18" i="2" a="1"/>
  <c r="AY18" i="2" s="1"/>
  <c r="BG18" i="3" a="1"/>
  <c r="BG18" i="3" s="1"/>
  <c r="BG18" i="1" a="1"/>
  <c r="BG18" i="1" s="1"/>
  <c r="BG18" i="2" a="1"/>
  <c r="BG18" i="2" s="1"/>
  <c r="BO18" i="3" a="1"/>
  <c r="BO18" i="3" s="1"/>
  <c r="BO18" i="1" a="1"/>
  <c r="BO18" i="1" s="1"/>
  <c r="BO18" i="2" a="1"/>
  <c r="BO18" i="2" s="1"/>
  <c r="BW18" i="3" a="1"/>
  <c r="BW18" i="3" s="1"/>
  <c r="BW18" i="1" a="1"/>
  <c r="BW18" i="1" s="1"/>
  <c r="BW18" i="2" a="1"/>
  <c r="BW18" i="2" s="1"/>
  <c r="CE18" i="3" a="1"/>
  <c r="CE18" i="3" s="1"/>
  <c r="CE18" i="1" a="1"/>
  <c r="CE18" i="1" s="1"/>
  <c r="CE18" i="2" a="1"/>
  <c r="CE18" i="2" s="1"/>
  <c r="CM18" i="3" a="1"/>
  <c r="CM18" i="3" s="1"/>
  <c r="CM18" i="1" a="1"/>
  <c r="CM18" i="1" s="1"/>
  <c r="CM18" i="2" a="1"/>
  <c r="CM18" i="2" s="1"/>
  <c r="CU18" i="3" a="1"/>
  <c r="CU18" i="3" s="1"/>
  <c r="CU18" i="1" a="1"/>
  <c r="CU18" i="1" s="1"/>
  <c r="CU18" i="2" a="1"/>
  <c r="CU18" i="2" s="1"/>
  <c r="DC18" i="3" a="1"/>
  <c r="DC18" i="3" s="1"/>
  <c r="DC18" i="1" a="1"/>
  <c r="DC18" i="1" s="1"/>
  <c r="DC18" i="2" a="1"/>
  <c r="DC18" i="2" s="1"/>
  <c r="DK18" i="3" a="1"/>
  <c r="DK18" i="3" s="1"/>
  <c r="DK18" i="1" a="1"/>
  <c r="DK18" i="1" s="1"/>
  <c r="DK18" i="2" a="1"/>
  <c r="DK18" i="2" s="1"/>
  <c r="DS18" i="3" a="1"/>
  <c r="DS18" i="3" s="1"/>
  <c r="DS18" i="1" a="1"/>
  <c r="DS18" i="1" s="1"/>
  <c r="EA18" i="3" a="1"/>
  <c r="EA18" i="3" s="1"/>
  <c r="EA18" i="1" a="1"/>
  <c r="EA18" i="1" s="1"/>
  <c r="EA18" i="2" a="1"/>
  <c r="EA18" i="2" s="1"/>
  <c r="EI18" i="3" a="1"/>
  <c r="EI18" i="3" s="1"/>
  <c r="EI18" i="1" a="1"/>
  <c r="EI18" i="1" s="1"/>
  <c r="I19" i="3" a="1"/>
  <c r="I19" i="3" s="1"/>
  <c r="I19" i="1" a="1"/>
  <c r="I19" i="1" s="1"/>
  <c r="I19" i="2" a="1"/>
  <c r="I19" i="2" s="1"/>
  <c r="Q19" i="3" a="1"/>
  <c r="Q19" i="3" s="1"/>
  <c r="Q19" i="2" a="1"/>
  <c r="Q19" i="2" s="1"/>
  <c r="Q19" i="1" a="1"/>
  <c r="Q19" i="1" s="1"/>
  <c r="Y19" i="3" a="1"/>
  <c r="Y19" i="3" s="1"/>
  <c r="Y19" i="2" a="1"/>
  <c r="Y19" i="2" s="1"/>
  <c r="AG19" i="3" a="1"/>
  <c r="AG19" i="3" s="1"/>
  <c r="AG19" i="2" a="1"/>
  <c r="AG19" i="2" s="1"/>
  <c r="AG19" i="1" a="1"/>
  <c r="AG19" i="1" s="1"/>
  <c r="AO19" i="3" a="1"/>
  <c r="AO19" i="3" s="1"/>
  <c r="AO19" i="2" a="1"/>
  <c r="AO19" i="2" s="1"/>
  <c r="AW19" i="3" a="1"/>
  <c r="AW19" i="3" s="1"/>
  <c r="AW19" i="1" a="1"/>
  <c r="AW19" i="1" s="1"/>
  <c r="BE19" i="3" a="1"/>
  <c r="BE19" i="3" s="1"/>
  <c r="BE19" i="1" a="1"/>
  <c r="BE19" i="1" s="1"/>
  <c r="BM19" i="3" a="1"/>
  <c r="BM19" i="3" s="1"/>
  <c r="BM19" i="1" a="1"/>
  <c r="BM19" i="1" s="1"/>
  <c r="BU19" i="3" a="1"/>
  <c r="BU19" i="3" s="1"/>
  <c r="BU19" i="1" a="1"/>
  <c r="BU19" i="1" s="1"/>
  <c r="CC19" i="3" a="1"/>
  <c r="CC19" i="3" s="1"/>
  <c r="CC19" i="1" a="1"/>
  <c r="CC19" i="1" s="1"/>
  <c r="CK19" i="3" a="1"/>
  <c r="CK19" i="3" s="1"/>
  <c r="CK19" i="1" a="1"/>
  <c r="CK19" i="1" s="1"/>
  <c r="CK19" i="2" a="1"/>
  <c r="CK19" i="2" s="1"/>
  <c r="CS19" i="3" a="1"/>
  <c r="CS19" i="3" s="1"/>
  <c r="CS19" i="1" a="1"/>
  <c r="CS19" i="1" s="1"/>
  <c r="CS19" i="2" a="1"/>
  <c r="CS19" i="2" s="1"/>
  <c r="DA19" i="3" a="1"/>
  <c r="DA19" i="3" s="1"/>
  <c r="DA19" i="2" a="1"/>
  <c r="DA19" i="2" s="1"/>
  <c r="DA19" i="1" a="1"/>
  <c r="DA19" i="1" s="1"/>
  <c r="DI19" i="3" a="1"/>
  <c r="DI19" i="3" s="1"/>
  <c r="DI19" i="1" a="1"/>
  <c r="DI19" i="1" s="1"/>
  <c r="DI19" i="2" a="1"/>
  <c r="DI19" i="2" s="1"/>
  <c r="DQ19" i="3" a="1"/>
  <c r="DQ19" i="3" s="1"/>
  <c r="DQ19" i="2" a="1"/>
  <c r="DQ19" i="2" s="1"/>
  <c r="DQ19" i="1" a="1"/>
  <c r="DQ19" i="1" s="1"/>
  <c r="DY19" i="3" a="1"/>
  <c r="DY19" i="3" s="1"/>
  <c r="DY19" i="1" a="1"/>
  <c r="DY19" i="1" s="1"/>
  <c r="DY19" i="2" a="1"/>
  <c r="DY19" i="2" s="1"/>
  <c r="EG19" i="3" a="1"/>
  <c r="EG19" i="3" s="1"/>
  <c r="EG19" i="1" a="1"/>
  <c r="EG19" i="1" s="1"/>
  <c r="EG19" i="2" a="1"/>
  <c r="EG19" i="2" s="1"/>
  <c r="G20" i="3" a="1"/>
  <c r="G20" i="3" s="1"/>
  <c r="G20" i="1" a="1"/>
  <c r="G20" i="1" s="1"/>
  <c r="O20" i="3" a="1"/>
  <c r="O20" i="3" s="1"/>
  <c r="O20" i="1" a="1"/>
  <c r="O20" i="1" s="1"/>
  <c r="W20" i="3" a="1"/>
  <c r="W20" i="3" s="1"/>
  <c r="W20" i="1" a="1"/>
  <c r="W20" i="1" s="1"/>
  <c r="AE20" i="3" a="1"/>
  <c r="AE20" i="3" s="1"/>
  <c r="AE20" i="1" a="1"/>
  <c r="AE20" i="1" s="1"/>
  <c r="AE20" i="2" a="1"/>
  <c r="AE20" i="2" s="1"/>
  <c r="AM20" i="3" a="1"/>
  <c r="AM20" i="3" s="1"/>
  <c r="AM20" i="1" a="1"/>
  <c r="AM20" i="1" s="1"/>
  <c r="AM20" i="2" a="1"/>
  <c r="AM20" i="2" s="1"/>
  <c r="AU20" i="3" a="1"/>
  <c r="AU20" i="3" s="1"/>
  <c r="AU20" i="1" a="1"/>
  <c r="AU20" i="1" s="1"/>
  <c r="AU20" i="2" a="1"/>
  <c r="AU20" i="2" s="1"/>
  <c r="BC20" i="3" a="1"/>
  <c r="BC20" i="3" s="1"/>
  <c r="BC20" i="1" a="1"/>
  <c r="BC20" i="1" s="1"/>
  <c r="BC20" i="2" a="1"/>
  <c r="BC20" i="2" s="1"/>
  <c r="BK20" i="3" a="1"/>
  <c r="BK20" i="3" s="1"/>
  <c r="BK20" i="1" a="1"/>
  <c r="BK20" i="1" s="1"/>
  <c r="BK20" i="2" a="1"/>
  <c r="BK20" i="2" s="1"/>
  <c r="BS20" i="3" a="1"/>
  <c r="BS20" i="3" s="1"/>
  <c r="BS20" i="1" a="1"/>
  <c r="BS20" i="1" s="1"/>
  <c r="BS20" i="2" a="1"/>
  <c r="BS20" i="2" s="1"/>
  <c r="CA20" i="3" a="1"/>
  <c r="CA20" i="3" s="1"/>
  <c r="CA20" i="1" a="1"/>
  <c r="CA20" i="1" s="1"/>
  <c r="CA20" i="2" a="1"/>
  <c r="CA20" i="2" s="1"/>
  <c r="CI20" i="3" a="1"/>
  <c r="CI20" i="3" s="1"/>
  <c r="CI20" i="2" a="1"/>
  <c r="CI20" i="2" s="1"/>
  <c r="CI20" i="1" a="1"/>
  <c r="CI20" i="1" s="1"/>
  <c r="CQ20" i="3" a="1"/>
  <c r="CQ20" i="3" s="1"/>
  <c r="CQ20" i="1" a="1"/>
  <c r="CQ20" i="1" s="1"/>
  <c r="CY20" i="3" a="1"/>
  <c r="CY20" i="3" s="1"/>
  <c r="CY20" i="1" a="1"/>
  <c r="CY20" i="1" s="1"/>
  <c r="DG20" i="3" a="1"/>
  <c r="DG20" i="3" s="1"/>
  <c r="DG20" i="1" a="1"/>
  <c r="DG20" i="1" s="1"/>
  <c r="DG20" i="2" a="1"/>
  <c r="DG20" i="2" s="1"/>
  <c r="DO20" i="3" a="1"/>
  <c r="DO20" i="3" s="1"/>
  <c r="DO20" i="1" a="1"/>
  <c r="DO20" i="1" s="1"/>
  <c r="DO20" i="2" a="1"/>
  <c r="DO20" i="2" s="1"/>
  <c r="DW20" i="3" a="1"/>
  <c r="DW20" i="3" s="1"/>
  <c r="DW20" i="1" a="1"/>
  <c r="DW20" i="1" s="1"/>
  <c r="DW20" i="2" a="1"/>
  <c r="DW20" i="2" s="1"/>
  <c r="EE20" i="3" a="1"/>
  <c r="EE20" i="3" s="1"/>
  <c r="EE20" i="1" a="1"/>
  <c r="EE20" i="1" s="1"/>
  <c r="EE20" i="2" a="1"/>
  <c r="EE20" i="2" s="1"/>
  <c r="C14" i="4" a="1"/>
  <c r="C14" i="4" s="1"/>
  <c r="C14" i="2" a="1"/>
  <c r="C14" i="2" s="1"/>
  <c r="C8" i="2" a="1"/>
  <c r="C8" i="2" s="1"/>
  <c r="G10" i="2" a="1"/>
  <c r="G10" i="2" s="1"/>
  <c r="I8" i="2" a="1"/>
  <c r="I8" i="2" s="1"/>
  <c r="K6" i="2" a="1"/>
  <c r="K6" i="2" s="1"/>
  <c r="M4" i="2" a="1"/>
  <c r="M4" i="2" s="1"/>
  <c r="S6" i="2" a="1"/>
  <c r="S6" i="2" s="1"/>
  <c r="S14" i="2" a="1"/>
  <c r="S14" i="2" s="1"/>
  <c r="AA14" i="2" a="1"/>
  <c r="AA14" i="2" s="1"/>
  <c r="AC15" i="2" a="1"/>
  <c r="AC15" i="2" s="1"/>
  <c r="AG4" i="2" a="1"/>
  <c r="AG4" i="2" s="1"/>
  <c r="AI18" i="2" a="1"/>
  <c r="AI18" i="2" s="1"/>
  <c r="AU5" i="2" a="1"/>
  <c r="AU5" i="2" s="1"/>
  <c r="AW19" i="2" a="1"/>
  <c r="AW19" i="2" s="1"/>
  <c r="BI7" i="2" a="1"/>
  <c r="BI7" i="2" s="1"/>
  <c r="BK5" i="2" a="1"/>
  <c r="BK5" i="2" s="1"/>
  <c r="BM19" i="2" a="1"/>
  <c r="BM19" i="2" s="1"/>
  <c r="BU11" i="2" a="1"/>
  <c r="BU11" i="2" s="1"/>
  <c r="CA5" i="2" a="1"/>
  <c r="CA5" i="2" s="1"/>
  <c r="CC3" i="2" a="1"/>
  <c r="CC3" i="2" s="1"/>
  <c r="CC19" i="2" a="1"/>
  <c r="CC19" i="2" s="1"/>
  <c r="CG15" i="2" a="1"/>
  <c r="CG15" i="2" s="1"/>
  <c r="CK11" i="2" a="1"/>
  <c r="CK11" i="2" s="1"/>
  <c r="CQ4" i="2" a="1"/>
  <c r="CQ4" i="2" s="1"/>
  <c r="CQ20" i="2" a="1"/>
  <c r="CQ20" i="2" s="1"/>
  <c r="EA10" i="2" a="1"/>
  <c r="EA10" i="2" s="1"/>
  <c r="G10" i="1" a="1"/>
  <c r="G10" i="1" s="1"/>
  <c r="M4" i="1" a="1"/>
  <c r="M4" i="1" s="1"/>
  <c r="Y19" i="1" a="1"/>
  <c r="Y19" i="1" s="1"/>
  <c r="BA19" i="1" a="1"/>
  <c r="BA19" i="1" s="1"/>
  <c r="BI11" i="1" a="1"/>
  <c r="BI11" i="1" s="1"/>
  <c r="CG15" i="1" a="1"/>
  <c r="CG15" i="1" s="1"/>
  <c r="Y3" i="3" a="1"/>
  <c r="Y3" i="3" s="1"/>
  <c r="Y3" i="2" a="1"/>
  <c r="Y3" i="2" s="1"/>
  <c r="AW3" i="3" a="1"/>
  <c r="AW3" i="3" s="1"/>
  <c r="AW3" i="1" a="1"/>
  <c r="AW3" i="1" s="1"/>
  <c r="BU3" i="3" a="1"/>
  <c r="BU3" i="3" s="1"/>
  <c r="BU3" i="1" a="1"/>
  <c r="BU3" i="1" s="1"/>
  <c r="CS3" i="3" a="1"/>
  <c r="CS3" i="3" s="1"/>
  <c r="CS3" i="1" a="1"/>
  <c r="CS3" i="1" s="1"/>
  <c r="CS3" i="2" a="1"/>
  <c r="CS3" i="2" s="1"/>
  <c r="DI3" i="3" a="1"/>
  <c r="DI3" i="3" s="1"/>
  <c r="DI3" i="2" a="1"/>
  <c r="DI3" i="2" s="1"/>
  <c r="DI3" i="1" a="1"/>
  <c r="DI3" i="1" s="1"/>
  <c r="EG3" i="3" a="1"/>
  <c r="EG3" i="3" s="1"/>
  <c r="EG3" i="1" a="1"/>
  <c r="EG3" i="1" s="1"/>
  <c r="EG3" i="2" a="1"/>
  <c r="EG3" i="2" s="1"/>
  <c r="O4" i="3" a="1"/>
  <c r="O4" i="3" s="1"/>
  <c r="O4" i="1" a="1"/>
  <c r="O4" i="1" s="1"/>
  <c r="AM4" i="3" a="1"/>
  <c r="AM4" i="3" s="1"/>
  <c r="AM4" i="1" a="1"/>
  <c r="AM4" i="1" s="1"/>
  <c r="AM4" i="2" a="1"/>
  <c r="AM4" i="2" s="1"/>
  <c r="BC4" i="3" a="1"/>
  <c r="BC4" i="3" s="1"/>
  <c r="BC4" i="1" a="1"/>
  <c r="BC4" i="1" s="1"/>
  <c r="BC4" i="2" a="1"/>
  <c r="BC4" i="2" s="1"/>
  <c r="BS4" i="3" a="1"/>
  <c r="BS4" i="3" s="1"/>
  <c r="BS4" i="1" a="1"/>
  <c r="BS4" i="1" s="1"/>
  <c r="BS4" i="2" a="1"/>
  <c r="BS4" i="2" s="1"/>
  <c r="CI4" i="3" a="1"/>
  <c r="CI4" i="3" s="1"/>
  <c r="CI4" i="1" a="1"/>
  <c r="CI4" i="1" s="1"/>
  <c r="CI4" i="2" a="1"/>
  <c r="CI4" i="2" s="1"/>
  <c r="CY4" i="3" a="1"/>
  <c r="CY4" i="3" s="1"/>
  <c r="CY4" i="1" a="1"/>
  <c r="CY4" i="1" s="1"/>
  <c r="DO4" i="3" a="1"/>
  <c r="DO4" i="3" s="1"/>
  <c r="DO4" i="1" a="1"/>
  <c r="DO4" i="1" s="1"/>
  <c r="DO4" i="2" a="1"/>
  <c r="DO4" i="2" s="1"/>
  <c r="EE4" i="3" a="1"/>
  <c r="EE4" i="3" s="1"/>
  <c r="EE4" i="1" a="1"/>
  <c r="EE4" i="1" s="1"/>
  <c r="EE4" i="2" a="1"/>
  <c r="EE4" i="2" s="1"/>
  <c r="M5" i="3" a="1"/>
  <c r="M5" i="3" s="1"/>
  <c r="M5" i="1" a="1"/>
  <c r="M5" i="1" s="1"/>
  <c r="M5" i="2" a="1"/>
  <c r="M5" i="2" s="1"/>
  <c r="AK5" i="1" a="1"/>
  <c r="AK5" i="1" s="1"/>
  <c r="AK5" i="2" a="1"/>
  <c r="AK5" i="2" s="1"/>
  <c r="AK5" i="3" a="1"/>
  <c r="AK5" i="3" s="1"/>
  <c r="BI5" i="3" a="1"/>
  <c r="BI5" i="3" s="1"/>
  <c r="BI5" i="1" a="1"/>
  <c r="BI5" i="1" s="1"/>
  <c r="BI5" i="2" a="1"/>
  <c r="BI5" i="2" s="1"/>
  <c r="CG5" i="3" a="1"/>
  <c r="CG5" i="3" s="1"/>
  <c r="CG5" i="2" a="1"/>
  <c r="CG5" i="2" s="1"/>
  <c r="CG5" i="1" a="1"/>
  <c r="CG5" i="1" s="1"/>
  <c r="CW5" i="3" a="1"/>
  <c r="CW5" i="3" s="1"/>
  <c r="CW5" i="1" a="1"/>
  <c r="CW5" i="1" s="1"/>
  <c r="CW5" i="2" a="1"/>
  <c r="CW5" i="2" s="1"/>
  <c r="DU5" i="3" a="1"/>
  <c r="DU5" i="3" s="1"/>
  <c r="DU5" i="1" a="1"/>
  <c r="DU5" i="1" s="1"/>
  <c r="DU5" i="2" a="1"/>
  <c r="DU5" i="2" s="1"/>
  <c r="AQ6" i="3" a="1"/>
  <c r="AQ6" i="3" s="1"/>
  <c r="AQ6" i="1" a="1"/>
  <c r="AQ6" i="1" s="1"/>
  <c r="BG6" i="3" a="1"/>
  <c r="BG6" i="3" s="1"/>
  <c r="BG6" i="1" a="1"/>
  <c r="BG6" i="1" s="1"/>
  <c r="BG6" i="2" a="1"/>
  <c r="BG6" i="2" s="1"/>
  <c r="CK6" i="3" a="1"/>
  <c r="CK6" i="3" s="1"/>
  <c r="CK6" i="2" a="1"/>
  <c r="CK6" i="2" s="1"/>
  <c r="CK6" i="1" a="1"/>
  <c r="CK6" i="1" s="1"/>
  <c r="DI6" i="3" a="1"/>
  <c r="DI6" i="3" s="1"/>
  <c r="DI6" i="1" a="1"/>
  <c r="DI6" i="1" s="1"/>
  <c r="DI6" i="2" a="1"/>
  <c r="DI6" i="2" s="1"/>
  <c r="DY6" i="3" a="1"/>
  <c r="DY6" i="3" s="1"/>
  <c r="DY6" i="1" a="1"/>
  <c r="DY6" i="1" s="1"/>
  <c r="DY6" i="2" a="1"/>
  <c r="DY6" i="2" s="1"/>
  <c r="O7" i="3" a="1"/>
  <c r="O7" i="3" s="1"/>
  <c r="O7" i="1" a="1"/>
  <c r="O7" i="1" s="1"/>
  <c r="O7" i="2" a="1"/>
  <c r="O7" i="2" s="1"/>
  <c r="BY7" i="3" a="1"/>
  <c r="BY7" i="3" s="1"/>
  <c r="BY7" i="1" a="1"/>
  <c r="BY7" i="1" s="1"/>
  <c r="CO7" i="3" a="1"/>
  <c r="CO7" i="3" s="1"/>
  <c r="CO7" i="2" a="1"/>
  <c r="CO7" i="2" s="1"/>
  <c r="CO7" i="1" a="1"/>
  <c r="CO7" i="1" s="1"/>
  <c r="DM7" i="3" a="1"/>
  <c r="DM7" i="3" s="1"/>
  <c r="DM7" i="2" a="1"/>
  <c r="DM7" i="2" s="1"/>
  <c r="DM7" i="1" a="1"/>
  <c r="DM7" i="1" s="1"/>
  <c r="EC7" i="3" a="1"/>
  <c r="EC7" i="3" s="1"/>
  <c r="EC7" i="1" a="1"/>
  <c r="EC7" i="1" s="1"/>
  <c r="EC7" i="2" a="1"/>
  <c r="EC7" i="2" s="1"/>
  <c r="S8" i="3" a="1"/>
  <c r="S8" i="3" s="1"/>
  <c r="S8" i="1" a="1"/>
  <c r="S8" i="1" s="1"/>
  <c r="C3" i="3" a="1"/>
  <c r="C3" i="3" s="1"/>
  <c r="C3" i="1" a="1"/>
  <c r="C3" i="1" s="1"/>
  <c r="C3" i="2" a="1"/>
  <c r="C3" i="2" s="1"/>
  <c r="C3" i="4" a="1"/>
  <c r="C3" i="4" s="1"/>
  <c r="K3" i="3" a="1"/>
  <c r="K3" i="3" s="1"/>
  <c r="K3" i="1" a="1"/>
  <c r="K3" i="1" s="1"/>
  <c r="K3" i="2" a="1"/>
  <c r="K3" i="2" s="1"/>
  <c r="AI3" i="3" a="1"/>
  <c r="AI3" i="3" s="1"/>
  <c r="AI3" i="1" a="1"/>
  <c r="AI3" i="1" s="1"/>
  <c r="AI3" i="2" a="1"/>
  <c r="AI3" i="2" s="1"/>
  <c r="AY3" i="3" a="1"/>
  <c r="AY3" i="3" s="1"/>
  <c r="AY3" i="1" a="1"/>
  <c r="AY3" i="1" s="1"/>
  <c r="AY3" i="2" a="1"/>
  <c r="AY3" i="2" s="1"/>
  <c r="BO3" i="3" a="1"/>
  <c r="BO3" i="3" s="1"/>
  <c r="BO3" i="1" a="1"/>
  <c r="BO3" i="1" s="1"/>
  <c r="BO3" i="2" a="1"/>
  <c r="BO3" i="2" s="1"/>
  <c r="CE3" i="3" a="1"/>
  <c r="CE3" i="3" s="1"/>
  <c r="CE3" i="2" a="1"/>
  <c r="CE3" i="2" s="1"/>
  <c r="CE3" i="1" a="1"/>
  <c r="CE3" i="1" s="1"/>
  <c r="CU3" i="3" a="1"/>
  <c r="CU3" i="3" s="1"/>
  <c r="CU3" i="1" a="1"/>
  <c r="CU3" i="1" s="1"/>
  <c r="CU3" i="2" a="1"/>
  <c r="CU3" i="2" s="1"/>
  <c r="DK3" i="3" a="1"/>
  <c r="DK3" i="3" s="1"/>
  <c r="DK3" i="1" a="1"/>
  <c r="DK3" i="1" s="1"/>
  <c r="DK3" i="2" a="1"/>
  <c r="DK3" i="2" s="1"/>
  <c r="EA3" i="3" a="1"/>
  <c r="EA3" i="3" s="1"/>
  <c r="EA3" i="1" a="1"/>
  <c r="EA3" i="1" s="1"/>
  <c r="EA3" i="2" a="1"/>
  <c r="EA3" i="2" s="1"/>
  <c r="I4" i="3" a="1"/>
  <c r="I4" i="3" s="1"/>
  <c r="I4" i="1" a="1"/>
  <c r="I4" i="1" s="1"/>
  <c r="Y4" i="3" a="1"/>
  <c r="Y4" i="3" s="1"/>
  <c r="Y4" i="1" a="1"/>
  <c r="Y4" i="1" s="1"/>
  <c r="AO4" i="3" a="1"/>
  <c r="AO4" i="3" s="1"/>
  <c r="AO4" i="1" a="1"/>
  <c r="AO4" i="1" s="1"/>
  <c r="BE4" i="3" a="1"/>
  <c r="BE4" i="3" s="1"/>
  <c r="BE4" i="1" a="1"/>
  <c r="BE4" i="1" s="1"/>
  <c r="BE4" i="2" a="1"/>
  <c r="BE4" i="2" s="1"/>
  <c r="BU4" i="3" a="1"/>
  <c r="BU4" i="3" s="1"/>
  <c r="BU4" i="1" a="1"/>
  <c r="BU4" i="1" s="1"/>
  <c r="BU4" i="2" a="1"/>
  <c r="BU4" i="2" s="1"/>
  <c r="CK4" i="3" a="1"/>
  <c r="CK4" i="3" s="1"/>
  <c r="CK4" i="1" a="1"/>
  <c r="CK4" i="1" s="1"/>
  <c r="CK4" i="2" a="1"/>
  <c r="CK4" i="2" s="1"/>
  <c r="DA4" i="3" a="1"/>
  <c r="DA4" i="3" s="1"/>
  <c r="DA4" i="1" a="1"/>
  <c r="DA4" i="1" s="1"/>
  <c r="DA4" i="2" a="1"/>
  <c r="DA4" i="2" s="1"/>
  <c r="DQ4" i="3" a="1"/>
  <c r="DQ4" i="3" s="1"/>
  <c r="DQ4" i="1" a="1"/>
  <c r="DQ4" i="1" s="1"/>
  <c r="DQ4" i="2" a="1"/>
  <c r="DQ4" i="2" s="1"/>
  <c r="EG4" i="3" a="1"/>
  <c r="EG4" i="3" s="1"/>
  <c r="EG4" i="1" a="1"/>
  <c r="EG4" i="1" s="1"/>
  <c r="O5" i="3" a="1"/>
  <c r="O5" i="3" s="1"/>
  <c r="O5" i="1" a="1"/>
  <c r="O5" i="1" s="1"/>
  <c r="O5" i="2" a="1"/>
  <c r="O5" i="2" s="1"/>
  <c r="W5" i="3" a="1"/>
  <c r="W5" i="3" s="1"/>
  <c r="W5" i="2" a="1"/>
  <c r="W5" i="2" s="1"/>
  <c r="AM5" i="3" a="1"/>
  <c r="AM5" i="3" s="1"/>
  <c r="AM5" i="2" a="1"/>
  <c r="AM5" i="2" s="1"/>
  <c r="BC5" i="3" a="1"/>
  <c r="BC5" i="3" s="1"/>
  <c r="BC5" i="1" a="1"/>
  <c r="BC5" i="1" s="1"/>
  <c r="CY5" i="3" a="1"/>
  <c r="CY5" i="3" s="1"/>
  <c r="CY5" i="2" a="1"/>
  <c r="CY5" i="2" s="1"/>
  <c r="CY5" i="1" a="1"/>
  <c r="CY5" i="1" s="1"/>
  <c r="DO5" i="3" a="1"/>
  <c r="DO5" i="3" s="1"/>
  <c r="DO5" i="1" a="1"/>
  <c r="DO5" i="1" s="1"/>
  <c r="DO5" i="2" a="1"/>
  <c r="DO5" i="2" s="1"/>
  <c r="DW5" i="3" a="1"/>
  <c r="DW5" i="3" s="1"/>
  <c r="DW5" i="1" a="1"/>
  <c r="DW5" i="1" s="1"/>
  <c r="DW5" i="2" a="1"/>
  <c r="DW5" i="2" s="1"/>
  <c r="M6" i="3" a="1"/>
  <c r="M6" i="3" s="1"/>
  <c r="M6" i="1" a="1"/>
  <c r="M6" i="1" s="1"/>
  <c r="U6" i="3" a="1"/>
  <c r="U6" i="3" s="1"/>
  <c r="U6" i="1" a="1"/>
  <c r="U6" i="1" s="1"/>
  <c r="AS6" i="1" a="1"/>
  <c r="AS6" i="1" s="1"/>
  <c r="AS6" i="3" a="1"/>
  <c r="AS6" i="3" s="1"/>
  <c r="AS6" i="2" a="1"/>
  <c r="AS6" i="2" s="1"/>
  <c r="BI6" i="3" a="1"/>
  <c r="BI6" i="3" s="1"/>
  <c r="BI6" i="1" a="1"/>
  <c r="BI6" i="1" s="1"/>
  <c r="BI6" i="2" a="1"/>
  <c r="BI6" i="2" s="1"/>
  <c r="BW6" i="3" a="1"/>
  <c r="BW6" i="3" s="1"/>
  <c r="BW6" i="1" a="1"/>
  <c r="BW6" i="1" s="1"/>
  <c r="BW6" i="2" a="1"/>
  <c r="BW6" i="2" s="1"/>
  <c r="CE6" i="3" a="1"/>
  <c r="CE6" i="3" s="1"/>
  <c r="CE6" i="1" a="1"/>
  <c r="CE6" i="1" s="1"/>
  <c r="CE6" i="2" a="1"/>
  <c r="CE6" i="2" s="1"/>
  <c r="CU6" i="3" a="1"/>
  <c r="CU6" i="3" s="1"/>
  <c r="CU6" i="1" a="1"/>
  <c r="CU6" i="1" s="1"/>
  <c r="CU6" i="2" a="1"/>
  <c r="CU6" i="2" s="1"/>
  <c r="DK6" i="3" a="1"/>
  <c r="DK6" i="3" s="1"/>
  <c r="DK6" i="2" a="1"/>
  <c r="DK6" i="2" s="1"/>
  <c r="DK6" i="1" a="1"/>
  <c r="DK6" i="1" s="1"/>
  <c r="EA6" i="3" a="1"/>
  <c r="EA6" i="3" s="1"/>
  <c r="EA6" i="1" a="1"/>
  <c r="EA6" i="1" s="1"/>
  <c r="EA6" i="2" a="1"/>
  <c r="EA6" i="2" s="1"/>
  <c r="I7" i="3" a="1"/>
  <c r="I7" i="3" s="1"/>
  <c r="I7" i="1" a="1"/>
  <c r="I7" i="1" s="1"/>
  <c r="I7" i="2" a="1"/>
  <c r="I7" i="2" s="1"/>
  <c r="Y7" i="3" a="1"/>
  <c r="Y7" i="3" s="1"/>
  <c r="Y7" i="1" a="1"/>
  <c r="Y7" i="1" s="1"/>
  <c r="Y7" i="2" a="1"/>
  <c r="Y7" i="2" s="1"/>
  <c r="AO7" i="3" a="1"/>
  <c r="AO7" i="3" s="1"/>
  <c r="AO7" i="2" a="1"/>
  <c r="AO7" i="2" s="1"/>
  <c r="AO7" i="1" a="1"/>
  <c r="AO7" i="1" s="1"/>
  <c r="BK7" i="3" a="1"/>
  <c r="BK7" i="3" s="1"/>
  <c r="BK7" i="1" a="1"/>
  <c r="BK7" i="1" s="1"/>
  <c r="BK7" i="2" a="1"/>
  <c r="BK7" i="2" s="1"/>
  <c r="CA7" i="3" a="1"/>
  <c r="CA7" i="3" s="1"/>
  <c r="CA7" i="2" a="1"/>
  <c r="CA7" i="2" s="1"/>
  <c r="CA7" i="1" a="1"/>
  <c r="CA7" i="1" s="1"/>
  <c r="CQ7" i="3" a="1"/>
  <c r="CQ7" i="3" s="1"/>
  <c r="CQ7" i="1" a="1"/>
  <c r="CQ7" i="1" s="1"/>
  <c r="CQ7" i="2" a="1"/>
  <c r="CQ7" i="2" s="1"/>
  <c r="DG7" i="3" a="1"/>
  <c r="DG7" i="3" s="1"/>
  <c r="DG7" i="1" a="1"/>
  <c r="DG7" i="1" s="1"/>
  <c r="DG7" i="2" a="1"/>
  <c r="DG7" i="2" s="1"/>
  <c r="DW7" i="3" a="1"/>
  <c r="DW7" i="3" s="1"/>
  <c r="DW7" i="1" a="1"/>
  <c r="DW7" i="1" s="1"/>
  <c r="DW7" i="2" a="1"/>
  <c r="DW7" i="2" s="1"/>
  <c r="AQ6" i="2" a="1"/>
  <c r="AQ6" i="2" s="1"/>
  <c r="DC6" i="2" a="1"/>
  <c r="DC6" i="2" s="1"/>
  <c r="K6" i="1" a="1"/>
  <c r="K6" i="1" s="1"/>
  <c r="Y3" i="1" a="1"/>
  <c r="Y3" i="1" s="1"/>
  <c r="AM5" i="1" a="1"/>
  <c r="AM5" i="1" s="1"/>
  <c r="BA7" i="1" a="1"/>
  <c r="BA7" i="1" s="1"/>
  <c r="DY7" i="3" a="1"/>
  <c r="DY7" i="3" s="1"/>
  <c r="DY7" i="1" a="1"/>
  <c r="DY7" i="1" s="1"/>
  <c r="DY7" i="2" a="1"/>
  <c r="DY7" i="2" s="1"/>
  <c r="G8" i="3" a="1"/>
  <c r="G8" i="3" s="1"/>
  <c r="G8" i="1" a="1"/>
  <c r="G8" i="1" s="1"/>
  <c r="W8" i="3" a="1"/>
  <c r="W8" i="3" s="1"/>
  <c r="W8" i="1" a="1"/>
  <c r="W8" i="1" s="1"/>
  <c r="AM8" i="3" a="1"/>
  <c r="AM8" i="3" s="1"/>
  <c r="AM8" i="1" a="1"/>
  <c r="AM8" i="1" s="1"/>
  <c r="AM8" i="2" a="1"/>
  <c r="AM8" i="2" s="1"/>
  <c r="BC8" i="3" a="1"/>
  <c r="BC8" i="3" s="1"/>
  <c r="BC8" i="1" a="1"/>
  <c r="BC8" i="1" s="1"/>
  <c r="BC8" i="2" a="1"/>
  <c r="BC8" i="2" s="1"/>
  <c r="BS8" i="3" a="1"/>
  <c r="BS8" i="3" s="1"/>
  <c r="BS8" i="1" a="1"/>
  <c r="BS8" i="1" s="1"/>
  <c r="BS8" i="2" a="1"/>
  <c r="BS8" i="2" s="1"/>
  <c r="CI8" i="3" a="1"/>
  <c r="CI8" i="3" s="1"/>
  <c r="CI8" i="2" a="1"/>
  <c r="CI8" i="2" s="1"/>
  <c r="CI8" i="1" a="1"/>
  <c r="CI8" i="1" s="1"/>
  <c r="CY8" i="3" a="1"/>
  <c r="CY8" i="3" s="1"/>
  <c r="CY8" i="1" a="1"/>
  <c r="CY8" i="1" s="1"/>
  <c r="DO8" i="3" a="1"/>
  <c r="DO8" i="3" s="1"/>
  <c r="DO8" i="1" a="1"/>
  <c r="DO8" i="1" s="1"/>
  <c r="DO8" i="2" a="1"/>
  <c r="DO8" i="2" s="1"/>
  <c r="EE8" i="3" a="1"/>
  <c r="EE8" i="3" s="1"/>
  <c r="EE8" i="1" a="1"/>
  <c r="EE8" i="1" s="1"/>
  <c r="EE8" i="2" a="1"/>
  <c r="EE8" i="2" s="1"/>
  <c r="M9" i="3" a="1"/>
  <c r="M9" i="3" s="1"/>
  <c r="M9" i="1" a="1"/>
  <c r="M9" i="1" s="1"/>
  <c r="M9" i="2" a="1"/>
  <c r="M9" i="2" s="1"/>
  <c r="AC9" i="3" a="1"/>
  <c r="AC9" i="3" s="1"/>
  <c r="AC9" i="1" a="1"/>
  <c r="AC9" i="1" s="1"/>
  <c r="AS9" i="3" a="1"/>
  <c r="AS9" i="3" s="1"/>
  <c r="AS9" i="1" a="1"/>
  <c r="AS9" i="1" s="1"/>
  <c r="AS9" i="2" a="1"/>
  <c r="AS9" i="2" s="1"/>
  <c r="BI9" i="3" a="1"/>
  <c r="BI9" i="3" s="1"/>
  <c r="BI9" i="1" a="1"/>
  <c r="BI9" i="1" s="1"/>
  <c r="BI9" i="2" a="1"/>
  <c r="BI9" i="2" s="1"/>
  <c r="BY9" i="3" a="1"/>
  <c r="BY9" i="3" s="1"/>
  <c r="BY9" i="1" a="1"/>
  <c r="BY9" i="1" s="1"/>
  <c r="BY9" i="2" a="1"/>
  <c r="BY9" i="2" s="1"/>
  <c r="CO9" i="3" a="1"/>
  <c r="CO9" i="3" s="1"/>
  <c r="CO9" i="2" a="1"/>
  <c r="CO9" i="2" s="1"/>
  <c r="CO9" i="1" a="1"/>
  <c r="CO9" i="1" s="1"/>
  <c r="DE9" i="3" a="1"/>
  <c r="DE9" i="3" s="1"/>
  <c r="DE9" i="1" a="1"/>
  <c r="DE9" i="1" s="1"/>
  <c r="DE9" i="2" a="1"/>
  <c r="DE9" i="2" s="1"/>
  <c r="DU9" i="3" a="1"/>
  <c r="DU9" i="3" s="1"/>
  <c r="DU9" i="1" a="1"/>
  <c r="DU9" i="1" s="1"/>
  <c r="DU9" i="2" a="1"/>
  <c r="DU9" i="2" s="1"/>
  <c r="C10" i="3" a="1"/>
  <c r="C10" i="3" s="1"/>
  <c r="C10" i="1" a="1"/>
  <c r="C10" i="1" s="1"/>
  <c r="S10" i="3" a="1"/>
  <c r="S10" i="3" s="1"/>
  <c r="S10" i="1" a="1"/>
  <c r="S10" i="1" s="1"/>
  <c r="AQ10" i="3" a="1"/>
  <c r="AQ10" i="3" s="1"/>
  <c r="AQ10" i="1" a="1"/>
  <c r="AQ10" i="1" s="1"/>
  <c r="BG10" i="3" a="1"/>
  <c r="BG10" i="3" s="1"/>
  <c r="BG10" i="1" a="1"/>
  <c r="BG10" i="1" s="1"/>
  <c r="BG10" i="2" a="1"/>
  <c r="BG10" i="2" s="1"/>
  <c r="BW10" i="3" a="1"/>
  <c r="BW10" i="3" s="1"/>
  <c r="BW10" i="1" a="1"/>
  <c r="BW10" i="1" s="1"/>
  <c r="BW10" i="2" a="1"/>
  <c r="BW10" i="2" s="1"/>
  <c r="CM10" i="3" a="1"/>
  <c r="CM10" i="3" s="1"/>
  <c r="CM10" i="1" a="1"/>
  <c r="CM10" i="1" s="1"/>
  <c r="CM10" i="2" a="1"/>
  <c r="CM10" i="2" s="1"/>
  <c r="DC10" i="3" a="1"/>
  <c r="DC10" i="3" s="1"/>
  <c r="DC10" i="1" a="1"/>
  <c r="DC10" i="1" s="1"/>
  <c r="DC10" i="2" a="1"/>
  <c r="DC10" i="2" s="1"/>
  <c r="DS10" i="3" a="1"/>
  <c r="DS10" i="3" s="1"/>
  <c r="DS10" i="1" a="1"/>
  <c r="DS10" i="1" s="1"/>
  <c r="DS10" i="2" a="1"/>
  <c r="DS10" i="2" s="1"/>
  <c r="EI10" i="3" a="1"/>
  <c r="EI10" i="3" s="1"/>
  <c r="EI10" i="1" a="1"/>
  <c r="EI10" i="1" s="1"/>
  <c r="EI10" i="2" a="1"/>
  <c r="EI10" i="2" s="1"/>
  <c r="Q11" i="3" a="1"/>
  <c r="Q11" i="3" s="1"/>
  <c r="Q11" i="2" a="1"/>
  <c r="Q11" i="2" s="1"/>
  <c r="AG11" i="3" a="1"/>
  <c r="AG11" i="3" s="1"/>
  <c r="AG11" i="2" a="1"/>
  <c r="AG11" i="2" s="1"/>
  <c r="AO11" i="3" a="1"/>
  <c r="AO11" i="3" s="1"/>
  <c r="AO11" i="2" a="1"/>
  <c r="AO11" i="2" s="1"/>
  <c r="AO11" i="1" a="1"/>
  <c r="AO11" i="1" s="1"/>
  <c r="BE11" i="3" a="1"/>
  <c r="BE11" i="3" s="1"/>
  <c r="BE11" i="1" a="1"/>
  <c r="BE11" i="1" s="1"/>
  <c r="BM11" i="3" a="1"/>
  <c r="BM11" i="3" s="1"/>
  <c r="BM11" i="1" a="1"/>
  <c r="BM11" i="1" s="1"/>
  <c r="CC11" i="3" a="1"/>
  <c r="CC11" i="3" s="1"/>
  <c r="CC11" i="1" a="1"/>
  <c r="CC11" i="1" s="1"/>
  <c r="DA11" i="3" a="1"/>
  <c r="DA11" i="3" s="1"/>
  <c r="DA11" i="1" a="1"/>
  <c r="DA11" i="1" s="1"/>
  <c r="DA11" i="2" a="1"/>
  <c r="DA11" i="2" s="1"/>
  <c r="DI11" i="3" a="1"/>
  <c r="DI11" i="3" s="1"/>
  <c r="DI11" i="2" a="1"/>
  <c r="DI11" i="2" s="1"/>
  <c r="DI11" i="1" a="1"/>
  <c r="DI11" i="1" s="1"/>
  <c r="DY11" i="3" a="1"/>
  <c r="DY11" i="3" s="1"/>
  <c r="DY11" i="1" a="1"/>
  <c r="DY11" i="1" s="1"/>
  <c r="DY11" i="2" a="1"/>
  <c r="DY11" i="2" s="1"/>
  <c r="G12" i="3" a="1"/>
  <c r="G12" i="3" s="1"/>
  <c r="G12" i="1" a="1"/>
  <c r="G12" i="1" s="1"/>
  <c r="W12" i="1" a="1"/>
  <c r="W12" i="1" s="1"/>
  <c r="W12" i="3" a="1"/>
  <c r="W12" i="3" s="1"/>
  <c r="AM12" i="1" a="1"/>
  <c r="AM12" i="1" s="1"/>
  <c r="AM12" i="3" a="1"/>
  <c r="AM12" i="3" s="1"/>
  <c r="AM12" i="2" a="1"/>
  <c r="AM12" i="2" s="1"/>
  <c r="BC12" i="1" a="1"/>
  <c r="BC12" i="1" s="1"/>
  <c r="BC12" i="2" a="1"/>
  <c r="BC12" i="2" s="1"/>
  <c r="BC12" i="3" a="1"/>
  <c r="BC12" i="3" s="1"/>
  <c r="BS12" i="3" a="1"/>
  <c r="BS12" i="3" s="1"/>
  <c r="BS12" i="1" a="1"/>
  <c r="BS12" i="1" s="1"/>
  <c r="BS12" i="2" a="1"/>
  <c r="BS12" i="2" s="1"/>
  <c r="CI12" i="3" a="1"/>
  <c r="CI12" i="3" s="1"/>
  <c r="CI12" i="1" a="1"/>
  <c r="CI12" i="1" s="1"/>
  <c r="CI12" i="2" a="1"/>
  <c r="CI12" i="2" s="1"/>
  <c r="CY12" i="3" a="1"/>
  <c r="CY12" i="3" s="1"/>
  <c r="CY12" i="1" a="1"/>
  <c r="CY12" i="1" s="1"/>
  <c r="DO12" i="3" a="1"/>
  <c r="DO12" i="3" s="1"/>
  <c r="DO12" i="1" a="1"/>
  <c r="DO12" i="1" s="1"/>
  <c r="DO12" i="2" a="1"/>
  <c r="DO12" i="2" s="1"/>
  <c r="EE12" i="3" a="1"/>
  <c r="EE12" i="3" s="1"/>
  <c r="EE12" i="2" a="1"/>
  <c r="EE12" i="2" s="1"/>
  <c r="EE12" i="1" a="1"/>
  <c r="EE12" i="1" s="1"/>
  <c r="M13" i="3" a="1"/>
  <c r="M13" i="3" s="1"/>
  <c r="M13" i="1" a="1"/>
  <c r="M13" i="1" s="1"/>
  <c r="M13" i="2" a="1"/>
  <c r="M13" i="2" s="1"/>
  <c r="AC13" i="3" a="1"/>
  <c r="AC13" i="3" s="1"/>
  <c r="AC13" i="1" a="1"/>
  <c r="AC13" i="1" s="1"/>
  <c r="AC13" i="2" a="1"/>
  <c r="AC13" i="2" s="1"/>
  <c r="AS13" i="3" a="1"/>
  <c r="AS13" i="3" s="1"/>
  <c r="AS13" i="1" a="1"/>
  <c r="AS13" i="1" s="1"/>
  <c r="AS13" i="2" a="1"/>
  <c r="AS13" i="2" s="1"/>
  <c r="BI13" i="3" a="1"/>
  <c r="BI13" i="3" s="1"/>
  <c r="BI13" i="1" a="1"/>
  <c r="BI13" i="1" s="1"/>
  <c r="BI13" i="2" a="1"/>
  <c r="BI13" i="2" s="1"/>
  <c r="BY13" i="3" a="1"/>
  <c r="BY13" i="3" s="1"/>
  <c r="BY13" i="2" a="1"/>
  <c r="BY13" i="2" s="1"/>
  <c r="BY13" i="1" a="1"/>
  <c r="BY13" i="1" s="1"/>
  <c r="CO13" i="3" a="1"/>
  <c r="CO13" i="3" s="1"/>
  <c r="CO13" i="2" a="1"/>
  <c r="CO13" i="2" s="1"/>
  <c r="CO13" i="1" a="1"/>
  <c r="CO13" i="1" s="1"/>
  <c r="DE13" i="3" a="1"/>
  <c r="DE13" i="3" s="1"/>
  <c r="DE13" i="1" a="1"/>
  <c r="DE13" i="1" s="1"/>
  <c r="DE13" i="2" a="1"/>
  <c r="DE13" i="2" s="1"/>
  <c r="DU13" i="3" a="1"/>
  <c r="DU13" i="3" s="1"/>
  <c r="DU13" i="1" a="1"/>
  <c r="DU13" i="1" s="1"/>
  <c r="DU13" i="2" a="1"/>
  <c r="DU13" i="2" s="1"/>
  <c r="EC13" i="3" a="1"/>
  <c r="EC13" i="3" s="1"/>
  <c r="EC13" i="1" a="1"/>
  <c r="EC13" i="1" s="1"/>
  <c r="EC13" i="2" a="1"/>
  <c r="EC13" i="2" s="1"/>
  <c r="K14" i="3" a="1"/>
  <c r="K14" i="3" s="1"/>
  <c r="K14" i="1" a="1"/>
  <c r="K14" i="1" s="1"/>
  <c r="AI14" i="3" a="1"/>
  <c r="AI14" i="3" s="1"/>
  <c r="AI14" i="1" a="1"/>
  <c r="AI14" i="1" s="1"/>
  <c r="AY14" i="3" a="1"/>
  <c r="AY14" i="3" s="1"/>
  <c r="AY14" i="1" a="1"/>
  <c r="AY14" i="1" s="1"/>
  <c r="AY14" i="2" a="1"/>
  <c r="AY14" i="2" s="1"/>
  <c r="BO14" i="3" a="1"/>
  <c r="BO14" i="3" s="1"/>
  <c r="BO14" i="1" a="1"/>
  <c r="BO14" i="1" s="1"/>
  <c r="BO14" i="2" a="1"/>
  <c r="BO14" i="2" s="1"/>
  <c r="CE14" i="3" a="1"/>
  <c r="CE14" i="3" s="1"/>
  <c r="CE14" i="1" a="1"/>
  <c r="CE14" i="1" s="1"/>
  <c r="CE14" i="2" a="1"/>
  <c r="CE14" i="2" s="1"/>
  <c r="CU14" i="3" a="1"/>
  <c r="CU14" i="3" s="1"/>
  <c r="CU14" i="1" a="1"/>
  <c r="CU14" i="1" s="1"/>
  <c r="CU14" i="2" a="1"/>
  <c r="CU14" i="2" s="1"/>
  <c r="DK14" i="3" a="1"/>
  <c r="DK14" i="3" s="1"/>
  <c r="DK14" i="2" a="1"/>
  <c r="DK14" i="2" s="1"/>
  <c r="DK14" i="1" a="1"/>
  <c r="DK14" i="1" s="1"/>
  <c r="EA14" i="3" a="1"/>
  <c r="EA14" i="3" s="1"/>
  <c r="EA14" i="1" a="1"/>
  <c r="EA14" i="1" s="1"/>
  <c r="EA14" i="2" a="1"/>
  <c r="EA14" i="2" s="1"/>
  <c r="I15" i="3" a="1"/>
  <c r="I15" i="3" s="1"/>
  <c r="I15" i="1" a="1"/>
  <c r="I15" i="1" s="1"/>
  <c r="I15" i="2" a="1"/>
  <c r="I15" i="2" s="1"/>
  <c r="Y15" i="3" a="1"/>
  <c r="Y15" i="3" s="1"/>
  <c r="Y15" i="1" a="1"/>
  <c r="Y15" i="1" s="1"/>
  <c r="Y15" i="2" a="1"/>
  <c r="Y15" i="2" s="1"/>
  <c r="AO15" i="3" a="1"/>
  <c r="AO15" i="3" s="1"/>
  <c r="AO15" i="2" a="1"/>
  <c r="AO15" i="2" s="1"/>
  <c r="AO15" i="1" a="1"/>
  <c r="AO15" i="1" s="1"/>
  <c r="G3" i="3" a="1"/>
  <c r="G3" i="3" s="1"/>
  <c r="G3" i="1" a="1"/>
  <c r="G3" i="1" s="1"/>
  <c r="G3" i="2" a="1"/>
  <c r="G3" i="2" s="1"/>
  <c r="O3" i="3" a="1"/>
  <c r="O3" i="3" s="1"/>
  <c r="O3" i="1" a="1"/>
  <c r="O3" i="1" s="1"/>
  <c r="O3" i="2" a="1"/>
  <c r="O3" i="2" s="1"/>
  <c r="W3" i="3" a="1"/>
  <c r="W3" i="3" s="1"/>
  <c r="W3" i="1" a="1"/>
  <c r="W3" i="1" s="1"/>
  <c r="W3" i="2" a="1"/>
  <c r="W3" i="2" s="1"/>
  <c r="AE3" i="1" a="1"/>
  <c r="AE3" i="1" s="1"/>
  <c r="AE3" i="3" a="1"/>
  <c r="AE3" i="3" s="1"/>
  <c r="AE3" i="2" a="1"/>
  <c r="AE3" i="2" s="1"/>
  <c r="AM3" i="3" a="1"/>
  <c r="AM3" i="3" s="1"/>
  <c r="AM3" i="1" a="1"/>
  <c r="AM3" i="1" s="1"/>
  <c r="AM3" i="2" a="1"/>
  <c r="AM3" i="2" s="1"/>
  <c r="AU3" i="3" a="1"/>
  <c r="AU3" i="3" s="1"/>
  <c r="AU3" i="1" a="1"/>
  <c r="AU3" i="1" s="1"/>
  <c r="AU3" i="2" a="1"/>
  <c r="AU3" i="2" s="1"/>
  <c r="BC3" i="3" a="1"/>
  <c r="BC3" i="3" s="1"/>
  <c r="BC3" i="1" a="1"/>
  <c r="BC3" i="1" s="1"/>
  <c r="BC3" i="2" a="1"/>
  <c r="BC3" i="2" s="1"/>
  <c r="BK3" i="3" a="1"/>
  <c r="BK3" i="3" s="1"/>
  <c r="BK3" i="1" a="1"/>
  <c r="BK3" i="1" s="1"/>
  <c r="BK3" i="2" a="1"/>
  <c r="BK3" i="2" s="1"/>
  <c r="BS3" i="3" a="1"/>
  <c r="BS3" i="3" s="1"/>
  <c r="BS3" i="1" a="1"/>
  <c r="BS3" i="1" s="1"/>
  <c r="BS3" i="2" a="1"/>
  <c r="BS3" i="2" s="1"/>
  <c r="CA3" i="3" a="1"/>
  <c r="CA3" i="3" s="1"/>
  <c r="CA3" i="1" a="1"/>
  <c r="CA3" i="1" s="1"/>
  <c r="CA3" i="2" a="1"/>
  <c r="CA3" i="2" s="1"/>
  <c r="CI3" i="3" a="1"/>
  <c r="CI3" i="3" s="1"/>
  <c r="CI3" i="1" a="1"/>
  <c r="CI3" i="1" s="1"/>
  <c r="CI3" i="2" a="1"/>
  <c r="CI3" i="2" s="1"/>
  <c r="CQ3" i="3" a="1"/>
  <c r="CQ3" i="3" s="1"/>
  <c r="CQ3" i="1" a="1"/>
  <c r="CQ3" i="1" s="1"/>
  <c r="CQ3" i="2" a="1"/>
  <c r="CQ3" i="2" s="1"/>
  <c r="CY3" i="3" a="1"/>
  <c r="CY3" i="3" s="1"/>
  <c r="CY3" i="1" a="1"/>
  <c r="CY3" i="1" s="1"/>
  <c r="CY3" i="2" a="1"/>
  <c r="CY3" i="2" s="1"/>
  <c r="DG3" i="3" a="1"/>
  <c r="DG3" i="3" s="1"/>
  <c r="DG3" i="1" a="1"/>
  <c r="DG3" i="1" s="1"/>
  <c r="DG3" i="2" a="1"/>
  <c r="DG3" i="2" s="1"/>
  <c r="DO3" i="3" a="1"/>
  <c r="DO3" i="3" s="1"/>
  <c r="DO3" i="1" a="1"/>
  <c r="DO3" i="1" s="1"/>
  <c r="DO3" i="2" a="1"/>
  <c r="DO3" i="2" s="1"/>
  <c r="DW3" i="3" a="1"/>
  <c r="DW3" i="3" s="1"/>
  <c r="DW3" i="1" a="1"/>
  <c r="DW3" i="1" s="1"/>
  <c r="DW3" i="2" a="1"/>
  <c r="DW3" i="2" s="1"/>
  <c r="EE3" i="3" a="1"/>
  <c r="EE3" i="3" s="1"/>
  <c r="EE3" i="1" a="1"/>
  <c r="EE3" i="1" s="1"/>
  <c r="EE3" i="2" a="1"/>
  <c r="EE3" i="2" s="1"/>
  <c r="E4" i="3" a="1"/>
  <c r="E4" i="3" s="1"/>
  <c r="E4" i="1" a="1"/>
  <c r="E4" i="1" s="1"/>
  <c r="U4" i="3" a="1"/>
  <c r="U4" i="3" s="1"/>
  <c r="U4" i="1" a="1"/>
  <c r="U4" i="1" s="1"/>
  <c r="AC4" i="3" a="1"/>
  <c r="AC4" i="3" s="1"/>
  <c r="AC4" i="1" a="1"/>
  <c r="AC4" i="1" s="1"/>
  <c r="AK4" i="3" a="1"/>
  <c r="AK4" i="3" s="1"/>
  <c r="AK4" i="1" a="1"/>
  <c r="AK4" i="1" s="1"/>
  <c r="AS4" i="3" a="1"/>
  <c r="AS4" i="3" s="1"/>
  <c r="AS4" i="1" a="1"/>
  <c r="AS4" i="1" s="1"/>
  <c r="AS4" i="2" a="1"/>
  <c r="AS4" i="2" s="1"/>
  <c r="BA4" i="3" a="1"/>
  <c r="BA4" i="3" s="1"/>
  <c r="BA4" i="1" a="1"/>
  <c r="BA4" i="1" s="1"/>
  <c r="BA4" i="2" a="1"/>
  <c r="BA4" i="2" s="1"/>
  <c r="BI4" i="3" a="1"/>
  <c r="BI4" i="3" s="1"/>
  <c r="BI4" i="1" a="1"/>
  <c r="BI4" i="1" s="1"/>
  <c r="BI4" i="2" a="1"/>
  <c r="BI4" i="2" s="1"/>
  <c r="BQ4" i="3" a="1"/>
  <c r="BQ4" i="3" s="1"/>
  <c r="BQ4" i="2" a="1"/>
  <c r="BQ4" i="2" s="1"/>
  <c r="BQ4" i="1" a="1"/>
  <c r="BQ4" i="1" s="1"/>
  <c r="BY4" i="3" a="1"/>
  <c r="BY4" i="3" s="1"/>
  <c r="BY4" i="1" a="1"/>
  <c r="BY4" i="1" s="1"/>
  <c r="BY4" i="2" a="1"/>
  <c r="BY4" i="2" s="1"/>
  <c r="CG4" i="3" a="1"/>
  <c r="CG4" i="3" s="1"/>
  <c r="CG4" i="1" a="1"/>
  <c r="CG4" i="1" s="1"/>
  <c r="CG4" i="2" a="1"/>
  <c r="CG4" i="2" s="1"/>
  <c r="CO4" i="3" a="1"/>
  <c r="CO4" i="3" s="1"/>
  <c r="CO4" i="1" a="1"/>
  <c r="CO4" i="1" s="1"/>
  <c r="CO4" i="2" a="1"/>
  <c r="CO4" i="2" s="1"/>
  <c r="CW4" i="3" a="1"/>
  <c r="CW4" i="3" s="1"/>
  <c r="CW4" i="1" a="1"/>
  <c r="CW4" i="1" s="1"/>
  <c r="CW4" i="2" a="1"/>
  <c r="CW4" i="2" s="1"/>
  <c r="DE4" i="3" a="1"/>
  <c r="DE4" i="3" s="1"/>
  <c r="DE4" i="1" a="1"/>
  <c r="DE4" i="1" s="1"/>
  <c r="DM4" i="3" a="1"/>
  <c r="DM4" i="3" s="1"/>
  <c r="DM4" i="1" a="1"/>
  <c r="DM4" i="1" s="1"/>
  <c r="DM4" i="2" a="1"/>
  <c r="DM4" i="2" s="1"/>
  <c r="DU4" i="3" a="1"/>
  <c r="DU4" i="3" s="1"/>
  <c r="DU4" i="1" a="1"/>
  <c r="DU4" i="1" s="1"/>
  <c r="DU4" i="2" a="1"/>
  <c r="DU4" i="2" s="1"/>
  <c r="EC4" i="3" a="1"/>
  <c r="EC4" i="3" s="1"/>
  <c r="EC4" i="1" a="1"/>
  <c r="EC4" i="1" s="1"/>
  <c r="EC4" i="2" a="1"/>
  <c r="EC4" i="2" s="1"/>
  <c r="C5" i="3" a="1"/>
  <c r="C5" i="3" s="1"/>
  <c r="C5" i="1" a="1"/>
  <c r="C5" i="1" s="1"/>
  <c r="C5" i="4" a="1"/>
  <c r="C5" i="4" s="1"/>
  <c r="C5" i="2" a="1"/>
  <c r="C5" i="2" s="1"/>
  <c r="K5" i="3" a="1"/>
  <c r="K5" i="3" s="1"/>
  <c r="K5" i="1" a="1"/>
  <c r="K5" i="1" s="1"/>
  <c r="K5" i="2" a="1"/>
  <c r="K5" i="2" s="1"/>
  <c r="S5" i="3" a="1"/>
  <c r="S5" i="3" s="1"/>
  <c r="S5" i="1" a="1"/>
  <c r="S5" i="1" s="1"/>
  <c r="S5" i="2" a="1"/>
  <c r="S5" i="2" s="1"/>
  <c r="AA5" i="3" a="1"/>
  <c r="AA5" i="3" s="1"/>
  <c r="AA5" i="1" a="1"/>
  <c r="AA5" i="1" s="1"/>
  <c r="AA5" i="2" a="1"/>
  <c r="AA5" i="2" s="1"/>
  <c r="AI5" i="3" a="1"/>
  <c r="AI5" i="3" s="1"/>
  <c r="AI5" i="2" a="1"/>
  <c r="AI5" i="2" s="1"/>
  <c r="AI5" i="1" a="1"/>
  <c r="AI5" i="1" s="1"/>
  <c r="AQ5" i="3" a="1"/>
  <c r="AQ5" i="3" s="1"/>
  <c r="AQ5" i="2" a="1"/>
  <c r="AQ5" i="2" s="1"/>
  <c r="AQ5" i="1" a="1"/>
  <c r="AQ5" i="1" s="1"/>
  <c r="AY5" i="3" a="1"/>
  <c r="AY5" i="3" s="1"/>
  <c r="AY5" i="1" a="1"/>
  <c r="AY5" i="1" s="1"/>
  <c r="BG5" i="3" a="1"/>
  <c r="BG5" i="3" s="1"/>
  <c r="BG5" i="1" a="1"/>
  <c r="BG5" i="1" s="1"/>
  <c r="BW5" i="3" a="1"/>
  <c r="BW5" i="3" s="1"/>
  <c r="BW5" i="1" a="1"/>
  <c r="BW5" i="1" s="1"/>
  <c r="CE5" i="3" a="1"/>
  <c r="CE5" i="3" s="1"/>
  <c r="CE5" i="1" a="1"/>
  <c r="CE5" i="1" s="1"/>
  <c r="CM5" i="3" a="1"/>
  <c r="CM5" i="3" s="1"/>
  <c r="CM5" i="2" a="1"/>
  <c r="CM5" i="2" s="1"/>
  <c r="CM5" i="1" a="1"/>
  <c r="CM5" i="1" s="1"/>
  <c r="CU5" i="3" a="1"/>
  <c r="CU5" i="3" s="1"/>
  <c r="CU5" i="1" a="1"/>
  <c r="CU5" i="1" s="1"/>
  <c r="CU5" i="2" a="1"/>
  <c r="CU5" i="2" s="1"/>
  <c r="DC5" i="3" a="1"/>
  <c r="DC5" i="3" s="1"/>
  <c r="DC5" i="1" a="1"/>
  <c r="DC5" i="1" s="1"/>
  <c r="DC5" i="2" a="1"/>
  <c r="DC5" i="2" s="1"/>
  <c r="DK5" i="3" a="1"/>
  <c r="DK5" i="3" s="1"/>
  <c r="DK5" i="1" a="1"/>
  <c r="DK5" i="1" s="1"/>
  <c r="DK5" i="2" a="1"/>
  <c r="DK5" i="2" s="1"/>
  <c r="DS5" i="3" a="1"/>
  <c r="DS5" i="3" s="1"/>
  <c r="DS5" i="1" a="1"/>
  <c r="DS5" i="1" s="1"/>
  <c r="DS5" i="2" a="1"/>
  <c r="DS5" i="2" s="1"/>
  <c r="EA5" i="3" a="1"/>
  <c r="EA5" i="3" s="1"/>
  <c r="EA5" i="1" a="1"/>
  <c r="EA5" i="1" s="1"/>
  <c r="EA5" i="2" a="1"/>
  <c r="EA5" i="2" s="1"/>
  <c r="EI5" i="3" a="1"/>
  <c r="EI5" i="3" s="1"/>
  <c r="EI5" i="1" a="1"/>
  <c r="EI5" i="1" s="1"/>
  <c r="EI5" i="2" a="1"/>
  <c r="EI5" i="2" s="1"/>
  <c r="I6" i="1" a="1"/>
  <c r="I6" i="1" s="1"/>
  <c r="I6" i="3" a="1"/>
  <c r="I6" i="3" s="1"/>
  <c r="Q6" i="3" a="1"/>
  <c r="Q6" i="3" s="1"/>
  <c r="Q6" i="1" a="1"/>
  <c r="Q6" i="1" s="1"/>
  <c r="Y6" i="3" a="1"/>
  <c r="Y6" i="3" s="1"/>
  <c r="Y6" i="1" a="1"/>
  <c r="Y6" i="1" s="1"/>
  <c r="AG6" i="3" a="1"/>
  <c r="AG6" i="3" s="1"/>
  <c r="AG6" i="1" a="1"/>
  <c r="AG6" i="1" s="1"/>
  <c r="AG6" i="2" a="1"/>
  <c r="AG6" i="2" s="1"/>
  <c r="AO6" i="3" a="1"/>
  <c r="AO6" i="3" s="1"/>
  <c r="AO6" i="1" a="1"/>
  <c r="AO6" i="1" s="1"/>
  <c r="AO6" i="2" a="1"/>
  <c r="AO6" i="2" s="1"/>
  <c r="AW6" i="3" a="1"/>
  <c r="AW6" i="3" s="1"/>
  <c r="AW6" i="1" a="1"/>
  <c r="AW6" i="1" s="1"/>
  <c r="AW6" i="2" a="1"/>
  <c r="AW6" i="2" s="1"/>
  <c r="BE6" i="3" a="1"/>
  <c r="BE6" i="3" s="1"/>
  <c r="BE6" i="1" a="1"/>
  <c r="BE6" i="1" s="1"/>
  <c r="BE6" i="2" a="1"/>
  <c r="BE6" i="2" s="1"/>
  <c r="BM6" i="3" a="1"/>
  <c r="BM6" i="3" s="1"/>
  <c r="BM6" i="1" a="1"/>
  <c r="BM6" i="1" s="1"/>
  <c r="BM6" i="2" a="1"/>
  <c r="BM6" i="2" s="1"/>
  <c r="CA6" i="3" a="1"/>
  <c r="CA6" i="3" s="1"/>
  <c r="CA6" i="1" a="1"/>
  <c r="CA6" i="1" s="1"/>
  <c r="CA6" i="2" a="1"/>
  <c r="CA6" i="2" s="1"/>
  <c r="CI6" i="3" a="1"/>
  <c r="CI6" i="3" s="1"/>
  <c r="CI6" i="1" a="1"/>
  <c r="CI6" i="1" s="1"/>
  <c r="CI6" i="2" a="1"/>
  <c r="CI6" i="2" s="1"/>
  <c r="CQ6" i="3" a="1"/>
  <c r="CQ6" i="3" s="1"/>
  <c r="CQ6" i="1" a="1"/>
  <c r="CQ6" i="1" s="1"/>
  <c r="CQ6" i="2" a="1"/>
  <c r="CQ6" i="2" s="1"/>
  <c r="CY6" i="3" a="1"/>
  <c r="CY6" i="3" s="1"/>
  <c r="CY6" i="1" a="1"/>
  <c r="CY6" i="1" s="1"/>
  <c r="CY6" i="2" a="1"/>
  <c r="CY6" i="2" s="1"/>
  <c r="DG6" i="3" a="1"/>
  <c r="DG6" i="3" s="1"/>
  <c r="DG6" i="1" a="1"/>
  <c r="DG6" i="1" s="1"/>
  <c r="DG6" i="2" a="1"/>
  <c r="DG6" i="2" s="1"/>
  <c r="DO6" i="3" a="1"/>
  <c r="DO6" i="3" s="1"/>
  <c r="DO6" i="1" a="1"/>
  <c r="DO6" i="1" s="1"/>
  <c r="DO6" i="2" a="1"/>
  <c r="DO6" i="2" s="1"/>
  <c r="DW6" i="3" a="1"/>
  <c r="DW6" i="3" s="1"/>
  <c r="DW6" i="1" a="1"/>
  <c r="DW6" i="1" s="1"/>
  <c r="DW6" i="2" a="1"/>
  <c r="DW6" i="2" s="1"/>
  <c r="EE6" i="3" a="1"/>
  <c r="EE6" i="3" s="1"/>
  <c r="EE6" i="1" a="1"/>
  <c r="EE6" i="1" s="1"/>
  <c r="E7" i="3" a="1"/>
  <c r="E7" i="3" s="1"/>
  <c r="E7" i="1" a="1"/>
  <c r="E7" i="1" s="1"/>
  <c r="E7" i="2" a="1"/>
  <c r="E7" i="2" s="1"/>
  <c r="M7" i="3" a="1"/>
  <c r="M7" i="3" s="1"/>
  <c r="M7" i="1" a="1"/>
  <c r="M7" i="1" s="1"/>
  <c r="M7" i="2" a="1"/>
  <c r="M7" i="2" s="1"/>
  <c r="U7" i="3" a="1"/>
  <c r="U7" i="3" s="1"/>
  <c r="U7" i="2" a="1"/>
  <c r="U7" i="2" s="1"/>
  <c r="AC7" i="3" a="1"/>
  <c r="AC7" i="3" s="1"/>
  <c r="AC7" i="1" a="1"/>
  <c r="AC7" i="1" s="1"/>
  <c r="AK7" i="3" a="1"/>
  <c r="AK7" i="3" s="1"/>
  <c r="AK7" i="2" a="1"/>
  <c r="AK7" i="2" s="1"/>
  <c r="AS7" i="3" a="1"/>
  <c r="AS7" i="3" s="1"/>
  <c r="AS7" i="1" a="1"/>
  <c r="AS7" i="1" s="1"/>
  <c r="AY7" i="3" a="1"/>
  <c r="AY7" i="3" s="1"/>
  <c r="AY7" i="1" a="1"/>
  <c r="AY7" i="1" s="1"/>
  <c r="AY7" i="2" a="1"/>
  <c r="AY7" i="2" s="1"/>
  <c r="BG7" i="3" a="1"/>
  <c r="BG7" i="3" s="1"/>
  <c r="BG7" i="1" a="1"/>
  <c r="BG7" i="1" s="1"/>
  <c r="BG7" i="2" a="1"/>
  <c r="BG7" i="2" s="1"/>
  <c r="BO7" i="3" a="1"/>
  <c r="BO7" i="3" s="1"/>
  <c r="BO7" i="1" a="1"/>
  <c r="BO7" i="1" s="1"/>
  <c r="BO7" i="2" a="1"/>
  <c r="BO7" i="2" s="1"/>
  <c r="BW7" i="3" a="1"/>
  <c r="BW7" i="3" s="1"/>
  <c r="BW7" i="1" a="1"/>
  <c r="BW7" i="1" s="1"/>
  <c r="BW7" i="2" a="1"/>
  <c r="BW7" i="2" s="1"/>
  <c r="CE7" i="3" a="1"/>
  <c r="CE7" i="3" s="1"/>
  <c r="CE7" i="1" a="1"/>
  <c r="CE7" i="1" s="1"/>
  <c r="CE7" i="2" a="1"/>
  <c r="CE7" i="2" s="1"/>
  <c r="CM7" i="3" a="1"/>
  <c r="CM7" i="3" s="1"/>
  <c r="CM7" i="1" a="1"/>
  <c r="CM7" i="1" s="1"/>
  <c r="CM7" i="2" a="1"/>
  <c r="CM7" i="2" s="1"/>
  <c r="CU7" i="3" a="1"/>
  <c r="CU7" i="3" s="1"/>
  <c r="CU7" i="1" a="1"/>
  <c r="CU7" i="1" s="1"/>
  <c r="CU7" i="2" a="1"/>
  <c r="CU7" i="2" s="1"/>
  <c r="DC7" i="3" a="1"/>
  <c r="DC7" i="3" s="1"/>
  <c r="DC7" i="1" a="1"/>
  <c r="DC7" i="1" s="1"/>
  <c r="DC7" i="2" a="1"/>
  <c r="DC7" i="2" s="1"/>
  <c r="DK7" i="3" a="1"/>
  <c r="DK7" i="3" s="1"/>
  <c r="DK7" i="1" a="1"/>
  <c r="DK7" i="1" s="1"/>
  <c r="DK7" i="2" a="1"/>
  <c r="DK7" i="2" s="1"/>
  <c r="DS7" i="3" a="1"/>
  <c r="DS7" i="3" s="1"/>
  <c r="DS7" i="1" a="1"/>
  <c r="DS7" i="1" s="1"/>
  <c r="DS7" i="2" a="1"/>
  <c r="DS7" i="2" s="1"/>
  <c r="EA7" i="3" a="1"/>
  <c r="EA7" i="3" s="1"/>
  <c r="EA7" i="1" a="1"/>
  <c r="EA7" i="1" s="1"/>
  <c r="EA7" i="2" a="1"/>
  <c r="EA7" i="2" s="1"/>
  <c r="EI7" i="3" a="1"/>
  <c r="EI7" i="3" s="1"/>
  <c r="EI7" i="1" a="1"/>
  <c r="EI7" i="1" s="1"/>
  <c r="EI7" i="2" a="1"/>
  <c r="EI7" i="2" s="1"/>
  <c r="Q8" i="3" a="1"/>
  <c r="Q8" i="3" s="1"/>
  <c r="Q8" i="1" a="1"/>
  <c r="Q8" i="1" s="1"/>
  <c r="Y8" i="3" a="1"/>
  <c r="Y8" i="3" s="1"/>
  <c r="Y8" i="1" a="1"/>
  <c r="Y8" i="1" s="1"/>
  <c r="AG8" i="3" a="1"/>
  <c r="AG8" i="3" s="1"/>
  <c r="AG8" i="1" a="1"/>
  <c r="AG8" i="1" s="1"/>
  <c r="AO8" i="3" a="1"/>
  <c r="AO8" i="3" s="1"/>
  <c r="AO8" i="1" a="1"/>
  <c r="AO8" i="1" s="1"/>
  <c r="AW8" i="3" a="1"/>
  <c r="AW8" i="3" s="1"/>
  <c r="AW8" i="1" a="1"/>
  <c r="AW8" i="1" s="1"/>
  <c r="AW8" i="2" a="1"/>
  <c r="AW8" i="2" s="1"/>
  <c r="BE8" i="3" a="1"/>
  <c r="BE8" i="3" s="1"/>
  <c r="BE8" i="1" a="1"/>
  <c r="BE8" i="1" s="1"/>
  <c r="BE8" i="2" a="1"/>
  <c r="BE8" i="2" s="1"/>
  <c r="BM8" i="3" a="1"/>
  <c r="BM8" i="3" s="1"/>
  <c r="BM8" i="2" a="1"/>
  <c r="BM8" i="2" s="1"/>
  <c r="BM8" i="1" a="1"/>
  <c r="BM8" i="1" s="1"/>
  <c r="BU8" i="3" a="1"/>
  <c r="BU8" i="3" s="1"/>
  <c r="BU8" i="1" a="1"/>
  <c r="BU8" i="1" s="1"/>
  <c r="BU8" i="2" a="1"/>
  <c r="BU8" i="2" s="1"/>
  <c r="CC8" i="3" a="1"/>
  <c r="CC8" i="3" s="1"/>
  <c r="CC8" i="1" a="1"/>
  <c r="CC8" i="1" s="1"/>
  <c r="CC8" i="2" a="1"/>
  <c r="CC8" i="2" s="1"/>
  <c r="CK8" i="3" a="1"/>
  <c r="CK8" i="3" s="1"/>
  <c r="CK8" i="1" a="1"/>
  <c r="CK8" i="1" s="1"/>
  <c r="CK8" i="2" a="1"/>
  <c r="CK8" i="2" s="1"/>
  <c r="CS8" i="3" a="1"/>
  <c r="CS8" i="3" s="1"/>
  <c r="CS8" i="1" a="1"/>
  <c r="CS8" i="1" s="1"/>
  <c r="CS8" i="2" a="1"/>
  <c r="CS8" i="2" s="1"/>
  <c r="DA8" i="3" a="1"/>
  <c r="DA8" i="3" s="1"/>
  <c r="DA8" i="2" a="1"/>
  <c r="DA8" i="2" s="1"/>
  <c r="DA8" i="1" a="1"/>
  <c r="DA8" i="1" s="1"/>
  <c r="DI8" i="3" a="1"/>
  <c r="DI8" i="3" s="1"/>
  <c r="DI8" i="1" a="1"/>
  <c r="DI8" i="1" s="1"/>
  <c r="DI8" i="2" a="1"/>
  <c r="DI8" i="2" s="1"/>
  <c r="DQ8" i="3" a="1"/>
  <c r="DQ8" i="3" s="1"/>
  <c r="DQ8" i="2" a="1"/>
  <c r="DQ8" i="2" s="1"/>
  <c r="DQ8" i="1" a="1"/>
  <c r="DQ8" i="1" s="1"/>
  <c r="DY8" i="3" a="1"/>
  <c r="DY8" i="3" s="1"/>
  <c r="DY8" i="1" a="1"/>
  <c r="DY8" i="1" s="1"/>
  <c r="DY8" i="2" a="1"/>
  <c r="DY8" i="2" s="1"/>
  <c r="EG8" i="3" a="1"/>
  <c r="EG8" i="3" s="1"/>
  <c r="EG8" i="1" a="1"/>
  <c r="EG8" i="1" s="1"/>
  <c r="EG8" i="2" a="1"/>
  <c r="EG8" i="2" s="1"/>
  <c r="G9" i="3" a="1"/>
  <c r="G9" i="3" s="1"/>
  <c r="G9" i="1" a="1"/>
  <c r="G9" i="1" s="1"/>
  <c r="G9" i="2" a="1"/>
  <c r="G9" i="2" s="1"/>
  <c r="O9" i="3" a="1"/>
  <c r="O9" i="3" s="1"/>
  <c r="O9" i="2" a="1"/>
  <c r="O9" i="2" s="1"/>
  <c r="O9" i="1" a="1"/>
  <c r="O9" i="1" s="1"/>
  <c r="W9" i="3" a="1"/>
  <c r="W9" i="3" s="1"/>
  <c r="W9" i="1" a="1"/>
  <c r="W9" i="1" s="1"/>
  <c r="W9" i="2" a="1"/>
  <c r="W9" i="2" s="1"/>
  <c r="AE9" i="3" a="1"/>
  <c r="AE9" i="3" s="1"/>
  <c r="AE9" i="1" a="1"/>
  <c r="AE9" i="1" s="1"/>
  <c r="AE9" i="2" a="1"/>
  <c r="AE9" i="2" s="1"/>
  <c r="AM9" i="3" a="1"/>
  <c r="AM9" i="3" s="1"/>
  <c r="AM9" i="2" a="1"/>
  <c r="AM9" i="2" s="1"/>
  <c r="AM9" i="1" a="1"/>
  <c r="AM9" i="1" s="1"/>
  <c r="AU9" i="3" a="1"/>
  <c r="AU9" i="3" s="1"/>
  <c r="AU9" i="1" a="1"/>
  <c r="AU9" i="1" s="1"/>
  <c r="BC9" i="3" a="1"/>
  <c r="BC9" i="3" s="1"/>
  <c r="BC9" i="1" a="1"/>
  <c r="BC9" i="1" s="1"/>
  <c r="BS9" i="3" a="1"/>
  <c r="BS9" i="3" s="1"/>
  <c r="BS9" i="1" a="1"/>
  <c r="BS9" i="1" s="1"/>
  <c r="CA9" i="3" a="1"/>
  <c r="CA9" i="3" s="1"/>
  <c r="CA9" i="1" a="1"/>
  <c r="CA9" i="1" s="1"/>
  <c r="C8" i="4" a="1"/>
  <c r="C8" i="4" s="1"/>
  <c r="E6" i="2" a="1"/>
  <c r="E6" i="2" s="1"/>
  <c r="G4" i="2" a="1"/>
  <c r="G4" i="2" s="1"/>
  <c r="G12" i="2" a="1"/>
  <c r="G12" i="2" s="1"/>
  <c r="G20" i="2" a="1"/>
  <c r="G20" i="2" s="1"/>
  <c r="M6" i="2" a="1"/>
  <c r="M6" i="2" s="1"/>
  <c r="O4" i="2" a="1"/>
  <c r="O4" i="2" s="1"/>
  <c r="O12" i="2" a="1"/>
  <c r="O12" i="2" s="1"/>
  <c r="O20" i="2" a="1"/>
  <c r="O20" i="2" s="1"/>
  <c r="S8" i="2" a="1"/>
  <c r="S8" i="2" s="1"/>
  <c r="U6" i="2" a="1"/>
  <c r="U6" i="2" s="1"/>
  <c r="W12" i="2" a="1"/>
  <c r="W12" i="2" s="1"/>
  <c r="W20" i="2" a="1"/>
  <c r="W20" i="2" s="1"/>
  <c r="AA8" i="2" a="1"/>
  <c r="AA8" i="2" s="1"/>
  <c r="AC7" i="2" a="1"/>
  <c r="AC7" i="2" s="1"/>
  <c r="AC17" i="2" a="1"/>
  <c r="AC17" i="2" s="1"/>
  <c r="AG8" i="2" a="1"/>
  <c r="AG8" i="2" s="1"/>
  <c r="AI6" i="2" a="1"/>
  <c r="AI6" i="2" s="1"/>
  <c r="AK4" i="2" a="1"/>
  <c r="AK4" i="2" s="1"/>
  <c r="AQ14" i="2" a="1"/>
  <c r="AQ14" i="2" s="1"/>
  <c r="AU9" i="2" a="1"/>
  <c r="AU9" i="2" s="1"/>
  <c r="AY5" i="2" a="1"/>
  <c r="AY5" i="2" s="1"/>
  <c r="BA19" i="2" a="1"/>
  <c r="BA19" i="2" s="1"/>
  <c r="BE15" i="2" a="1"/>
  <c r="BE15" i="2" s="1"/>
  <c r="BI11" i="2" a="1"/>
  <c r="BI11" i="2" s="1"/>
  <c r="BK9" i="2" a="1"/>
  <c r="BK9" i="2" s="1"/>
  <c r="BO5" i="2" a="1"/>
  <c r="BO5" i="2" s="1"/>
  <c r="BQ19" i="2" a="1"/>
  <c r="BQ19" i="2" s="1"/>
  <c r="BU15" i="2" a="1"/>
  <c r="BU15" i="2" s="1"/>
  <c r="CA9" i="2" a="1"/>
  <c r="CA9" i="2" s="1"/>
  <c r="CE5" i="2" a="1"/>
  <c r="CE5" i="2" s="1"/>
  <c r="CK15" i="2" a="1"/>
  <c r="CK15" i="2" s="1"/>
  <c r="CQ8" i="2" a="1"/>
  <c r="CQ8" i="2" s="1"/>
  <c r="CY16" i="2" a="1"/>
  <c r="CY16" i="2" s="1"/>
  <c r="DM9" i="2" a="1"/>
  <c r="DM9" i="2" s="1"/>
  <c r="C14" i="1" a="1"/>
  <c r="C14" i="1" s="1"/>
  <c r="I8" i="1" a="1"/>
  <c r="I8" i="1" s="1"/>
  <c r="U7" i="1" a="1"/>
  <c r="U7" i="1" s="1"/>
  <c r="AO19" i="1" a="1"/>
  <c r="AO19" i="1" s="1"/>
  <c r="AW11" i="1" a="1"/>
  <c r="AW11" i="1" s="1"/>
  <c r="BK9" i="1" a="1"/>
  <c r="BK9" i="1" s="1"/>
  <c r="BQ19" i="1" a="1"/>
  <c r="BQ19" i="1" s="1"/>
  <c r="CA5" i="1" a="1"/>
  <c r="CA5" i="1" s="1"/>
  <c r="I3" i="3" a="1"/>
  <c r="I3" i="3" s="1"/>
  <c r="I3" i="1" a="1"/>
  <c r="I3" i="1" s="1"/>
  <c r="I3" i="2" a="1"/>
  <c r="I3" i="2" s="1"/>
  <c r="AO3" i="3" a="1"/>
  <c r="AO3" i="3" s="1"/>
  <c r="AO3" i="2" a="1"/>
  <c r="AO3" i="2" s="1"/>
  <c r="BM3" i="3" a="1"/>
  <c r="BM3" i="3" s="1"/>
  <c r="BM3" i="1" a="1"/>
  <c r="BM3" i="1" s="1"/>
  <c r="CK3" i="3" a="1"/>
  <c r="CK3" i="3" s="1"/>
  <c r="CK3" i="1" a="1"/>
  <c r="CK3" i="1" s="1"/>
  <c r="DQ3" i="3" a="1"/>
  <c r="DQ3" i="3" s="1"/>
  <c r="DQ3" i="2" a="1"/>
  <c r="DQ3" i="2" s="1"/>
  <c r="DQ3" i="1" a="1"/>
  <c r="DQ3" i="1" s="1"/>
  <c r="W4" i="1" a="1"/>
  <c r="W4" i="1" s="1"/>
  <c r="W4" i="3" a="1"/>
  <c r="W4" i="3" s="1"/>
  <c r="U5" i="3" a="1"/>
  <c r="U5" i="3" s="1"/>
  <c r="U5" i="1" a="1"/>
  <c r="U5" i="1" s="1"/>
  <c r="U5" i="2" a="1"/>
  <c r="U5" i="2" s="1"/>
  <c r="BA5" i="3" a="1"/>
  <c r="BA5" i="3" s="1"/>
  <c r="BA5" i="1" a="1"/>
  <c r="BA5" i="1" s="1"/>
  <c r="BA5" i="2" a="1"/>
  <c r="BA5" i="2" s="1"/>
  <c r="BY5" i="3" a="1"/>
  <c r="BY5" i="3" s="1"/>
  <c r="BY5" i="1" a="1"/>
  <c r="BY5" i="1" s="1"/>
  <c r="BY5" i="2" a="1"/>
  <c r="BY5" i="2" s="1"/>
  <c r="DM5" i="3" a="1"/>
  <c r="DM5" i="3" s="1"/>
  <c r="DM5" i="1" a="1"/>
  <c r="DM5" i="1" s="1"/>
  <c r="DM5" i="2" a="1"/>
  <c r="DM5" i="2" s="1"/>
  <c r="C6" i="3" a="1"/>
  <c r="C6" i="3" s="1"/>
  <c r="C6" i="2" a="1"/>
  <c r="C6" i="2" s="1"/>
  <c r="C6" i="1" a="1"/>
  <c r="C6" i="1" s="1"/>
  <c r="AA6" i="1" a="1"/>
  <c r="AA6" i="1" s="1"/>
  <c r="AA6" i="3" a="1"/>
  <c r="AA6" i="3" s="1"/>
  <c r="BO6" i="3" a="1"/>
  <c r="BO6" i="3" s="1"/>
  <c r="BO6" i="2" a="1"/>
  <c r="BO6" i="2" s="1"/>
  <c r="BO6" i="1" a="1"/>
  <c r="BO6" i="1" s="1"/>
  <c r="BU6" i="3" a="1"/>
  <c r="BU6" i="3" s="1"/>
  <c r="BU6" i="1" a="1"/>
  <c r="BU6" i="1" s="1"/>
  <c r="BU6" i="2" a="1"/>
  <c r="BU6" i="2" s="1"/>
  <c r="CS6" i="3" a="1"/>
  <c r="CS6" i="3" s="1"/>
  <c r="CS6" i="1" a="1"/>
  <c r="CS6" i="1" s="1"/>
  <c r="EG6" i="3" a="1"/>
  <c r="EG6" i="3" s="1"/>
  <c r="EG6" i="1" a="1"/>
  <c r="EG6" i="1" s="1"/>
  <c r="EG6" i="2" a="1"/>
  <c r="EG6" i="2" s="1"/>
  <c r="AE7" i="3" a="1"/>
  <c r="AE7" i="3" s="1"/>
  <c r="AE7" i="1" a="1"/>
  <c r="AE7" i="1" s="1"/>
  <c r="BQ7" i="3" a="1"/>
  <c r="BQ7" i="3" s="1"/>
  <c r="BQ7" i="1" a="1"/>
  <c r="BQ7" i="1" s="1"/>
  <c r="DE7" i="3" a="1"/>
  <c r="DE7" i="3" s="1"/>
  <c r="DE7" i="2" a="1"/>
  <c r="DE7" i="2" s="1"/>
  <c r="DE7" i="1" a="1"/>
  <c r="DE7" i="1" s="1"/>
  <c r="K8" i="3" a="1"/>
  <c r="K8" i="3" s="1"/>
  <c r="K8" i="1" a="1"/>
  <c r="K8" i="1" s="1"/>
  <c r="AI8" i="3" a="1"/>
  <c r="AI8" i="3" s="1"/>
  <c r="AI8" i="1" a="1"/>
  <c r="AI8" i="1" s="1"/>
  <c r="AI8" i="2" a="1"/>
  <c r="AI8" i="2" s="1"/>
  <c r="AQ8" i="3" a="1"/>
  <c r="AQ8" i="3" s="1"/>
  <c r="AQ8" i="1" a="1"/>
  <c r="AQ8" i="1" s="1"/>
  <c r="AQ8" i="2" a="1"/>
  <c r="AQ8" i="2" s="1"/>
  <c r="AY8" i="1" a="1"/>
  <c r="AY8" i="1" s="1"/>
  <c r="AY8" i="3" a="1"/>
  <c r="AY8" i="3" s="1"/>
  <c r="AY8" i="2" a="1"/>
  <c r="AY8" i="2" s="1"/>
  <c r="BG8" i="3" a="1"/>
  <c r="BG8" i="3" s="1"/>
  <c r="BG8" i="1" a="1"/>
  <c r="BG8" i="1" s="1"/>
  <c r="BG8" i="2" a="1"/>
  <c r="BG8" i="2" s="1"/>
  <c r="BO8" i="3" a="1"/>
  <c r="BO8" i="3" s="1"/>
  <c r="BO8" i="1" a="1"/>
  <c r="BO8" i="1" s="1"/>
  <c r="BO8" i="2" a="1"/>
  <c r="BO8" i="2" s="1"/>
  <c r="BW8" i="3" a="1"/>
  <c r="BW8" i="3" s="1"/>
  <c r="BW8" i="1" a="1"/>
  <c r="BW8" i="1" s="1"/>
  <c r="BW8" i="2" a="1"/>
  <c r="BW8" i="2" s="1"/>
  <c r="CE8" i="3" a="1"/>
  <c r="CE8" i="3" s="1"/>
  <c r="CE8" i="1" a="1"/>
  <c r="CE8" i="1" s="1"/>
  <c r="CE8" i="2" a="1"/>
  <c r="CE8" i="2" s="1"/>
  <c r="CM8" i="3" a="1"/>
  <c r="CM8" i="3" s="1"/>
  <c r="CM8" i="1" a="1"/>
  <c r="CM8" i="1" s="1"/>
  <c r="CU8" i="3" a="1"/>
  <c r="CU8" i="3" s="1"/>
  <c r="CU8" i="1" a="1"/>
  <c r="CU8" i="1" s="1"/>
  <c r="DC8" i="3" a="1"/>
  <c r="DC8" i="3" s="1"/>
  <c r="DC8" i="1" a="1"/>
  <c r="DC8" i="1" s="1"/>
  <c r="DC8" i="2" a="1"/>
  <c r="DC8" i="2" s="1"/>
  <c r="DK8" i="3" a="1"/>
  <c r="DK8" i="3" s="1"/>
  <c r="DK8" i="1" a="1"/>
  <c r="DK8" i="1" s="1"/>
  <c r="DK8" i="2" a="1"/>
  <c r="DK8" i="2" s="1"/>
  <c r="DS8" i="3" a="1"/>
  <c r="DS8" i="3" s="1"/>
  <c r="DS8" i="1" a="1"/>
  <c r="DS8" i="1" s="1"/>
  <c r="DS8" i="2" a="1"/>
  <c r="DS8" i="2" s="1"/>
  <c r="EA8" i="3" a="1"/>
  <c r="EA8" i="3" s="1"/>
  <c r="EA8" i="1" a="1"/>
  <c r="EA8" i="1" s="1"/>
  <c r="EA8" i="2" a="1"/>
  <c r="EA8" i="2" s="1"/>
  <c r="EI8" i="3" a="1"/>
  <c r="EI8" i="3" s="1"/>
  <c r="EI8" i="1" a="1"/>
  <c r="EI8" i="1" s="1"/>
  <c r="EI8" i="2" a="1"/>
  <c r="EI8" i="2" s="1"/>
  <c r="I9" i="3" a="1"/>
  <c r="I9" i="3" s="1"/>
  <c r="I9" i="1" a="1"/>
  <c r="I9" i="1" s="1"/>
  <c r="I9" i="2" a="1"/>
  <c r="I9" i="2" s="1"/>
  <c r="Q9" i="3" a="1"/>
  <c r="Q9" i="3" s="1"/>
  <c r="Q9" i="1" a="1"/>
  <c r="Q9" i="1" s="1"/>
  <c r="Q9" i="2" a="1"/>
  <c r="Q9" i="2" s="1"/>
  <c r="Y9" i="1" a="1"/>
  <c r="Y9" i="1" s="1"/>
  <c r="Y9" i="3" a="1"/>
  <c r="Y9" i="3" s="1"/>
  <c r="Y9" i="2" a="1"/>
  <c r="Y9" i="2" s="1"/>
  <c r="AG9" i="1" a="1"/>
  <c r="AG9" i="1" s="1"/>
  <c r="AG9" i="3" a="1"/>
  <c r="AG9" i="3" s="1"/>
  <c r="AG9" i="2" a="1"/>
  <c r="AG9" i="2" s="1"/>
  <c r="AO9" i="1" a="1"/>
  <c r="AO9" i="1" s="1"/>
  <c r="AO9" i="2" a="1"/>
  <c r="AO9" i="2" s="1"/>
  <c r="AO9" i="3" a="1"/>
  <c r="AO9" i="3" s="1"/>
  <c r="AW9" i="3" a="1"/>
  <c r="AW9" i="3" s="1"/>
  <c r="AW9" i="1" a="1"/>
  <c r="AW9" i="1" s="1"/>
  <c r="AW9" i="2" a="1"/>
  <c r="AW9" i="2" s="1"/>
  <c r="BE9" i="3" a="1"/>
  <c r="BE9" i="3" s="1"/>
  <c r="BE9" i="1" a="1"/>
  <c r="BE9" i="1" s="1"/>
  <c r="BE9" i="2" a="1"/>
  <c r="BE9" i="2" s="1"/>
  <c r="BM9" i="3" a="1"/>
  <c r="BM9" i="3" s="1"/>
  <c r="BM9" i="1" a="1"/>
  <c r="BM9" i="1" s="1"/>
  <c r="BM9" i="2" a="1"/>
  <c r="BM9" i="2" s="1"/>
  <c r="BU9" i="1" a="1"/>
  <c r="BU9" i="1" s="1"/>
  <c r="BU9" i="3" a="1"/>
  <c r="BU9" i="3" s="1"/>
  <c r="BU9" i="2" a="1"/>
  <c r="BU9" i="2" s="1"/>
  <c r="CC9" i="3" a="1"/>
  <c r="CC9" i="3" s="1"/>
  <c r="CC9" i="2" a="1"/>
  <c r="CC9" i="2" s="1"/>
  <c r="CK9" i="3" a="1"/>
  <c r="CK9" i="3" s="1"/>
  <c r="CK9" i="1" a="1"/>
  <c r="CK9" i="1" s="1"/>
  <c r="CK9" i="2" a="1"/>
  <c r="CK9" i="2" s="1"/>
  <c r="CS9" i="3" a="1"/>
  <c r="CS9" i="3" s="1"/>
  <c r="CS9" i="1" a="1"/>
  <c r="CS9" i="1" s="1"/>
  <c r="CS9" i="2" a="1"/>
  <c r="CS9" i="2" s="1"/>
  <c r="DA9" i="3" a="1"/>
  <c r="DA9" i="3" s="1"/>
  <c r="DA9" i="1" a="1"/>
  <c r="DA9" i="1" s="1"/>
  <c r="DA9" i="2" a="1"/>
  <c r="DA9" i="2" s="1"/>
  <c r="DI9" i="3" a="1"/>
  <c r="DI9" i="3" s="1"/>
  <c r="DI9" i="1" a="1"/>
  <c r="DI9" i="1" s="1"/>
  <c r="DI9" i="2" a="1"/>
  <c r="DI9" i="2" s="1"/>
  <c r="DQ9" i="3" a="1"/>
  <c r="DQ9" i="3" s="1"/>
  <c r="DQ9" i="1" a="1"/>
  <c r="DQ9" i="1" s="1"/>
  <c r="DQ9" i="2" a="1"/>
  <c r="DQ9" i="2" s="1"/>
  <c r="DY9" i="3" a="1"/>
  <c r="DY9" i="3" s="1"/>
  <c r="DY9" i="1" a="1"/>
  <c r="DY9" i="1" s="1"/>
  <c r="DY9" i="2" a="1"/>
  <c r="DY9" i="2" s="1"/>
  <c r="EG9" i="3" a="1"/>
  <c r="EG9" i="3" s="1"/>
  <c r="EG9" i="1" a="1"/>
  <c r="EG9" i="1" s="1"/>
  <c r="EG9" i="2" a="1"/>
  <c r="EG9" i="2" s="1"/>
  <c r="O10" i="3" a="1"/>
  <c r="O10" i="3" s="1"/>
  <c r="O10" i="1" a="1"/>
  <c r="O10" i="1" s="1"/>
  <c r="W10" i="3" a="1"/>
  <c r="W10" i="3" s="1"/>
  <c r="W10" i="1" a="1"/>
  <c r="W10" i="1" s="1"/>
  <c r="AE10" i="3" a="1"/>
  <c r="AE10" i="3" s="1"/>
  <c r="AE10" i="1" a="1"/>
  <c r="AE10" i="1" s="1"/>
  <c r="AM10" i="3" a="1"/>
  <c r="AM10" i="3" s="1"/>
  <c r="AM10" i="1" a="1"/>
  <c r="AM10" i="1" s="1"/>
  <c r="AU10" i="3" a="1"/>
  <c r="AU10" i="3" s="1"/>
  <c r="AU10" i="1" a="1"/>
  <c r="AU10" i="1" s="1"/>
  <c r="AU10" i="2" a="1"/>
  <c r="AU10" i="2" s="1"/>
  <c r="BC10" i="3" a="1"/>
  <c r="BC10" i="3" s="1"/>
  <c r="BC10" i="1" a="1"/>
  <c r="BC10" i="1" s="1"/>
  <c r="BC10" i="2" a="1"/>
  <c r="BC10" i="2" s="1"/>
  <c r="BK10" i="3" a="1"/>
  <c r="BK10" i="3" s="1"/>
  <c r="BK10" i="2" a="1"/>
  <c r="BK10" i="2" s="1"/>
  <c r="BK10" i="1" a="1"/>
  <c r="BK10" i="1" s="1"/>
  <c r="BS10" i="3" a="1"/>
  <c r="BS10" i="3" s="1"/>
  <c r="BS10" i="1" a="1"/>
  <c r="BS10" i="1" s="1"/>
  <c r="BS10" i="2" a="1"/>
  <c r="BS10" i="2" s="1"/>
  <c r="CA10" i="3" a="1"/>
  <c r="CA10" i="3" s="1"/>
  <c r="CA10" i="1" a="1"/>
  <c r="CA10" i="1" s="1"/>
  <c r="CA10" i="2" a="1"/>
  <c r="CA10" i="2" s="1"/>
  <c r="CI10" i="3" a="1"/>
  <c r="CI10" i="3" s="1"/>
  <c r="CI10" i="1" a="1"/>
  <c r="CI10" i="1" s="1"/>
  <c r="CI10" i="2" a="1"/>
  <c r="CI10" i="2" s="1"/>
  <c r="CQ10" i="3" a="1"/>
  <c r="CQ10" i="3" s="1"/>
  <c r="CQ10" i="1" a="1"/>
  <c r="CQ10" i="1" s="1"/>
  <c r="CQ10" i="2" a="1"/>
  <c r="CQ10" i="2" s="1"/>
  <c r="CY10" i="3" a="1"/>
  <c r="CY10" i="3" s="1"/>
  <c r="CY10" i="1" a="1"/>
  <c r="CY10" i="1" s="1"/>
  <c r="CY10" i="2" a="1"/>
  <c r="CY10" i="2" s="1"/>
  <c r="DG10" i="3" a="1"/>
  <c r="DG10" i="3" s="1"/>
  <c r="DG10" i="2" a="1"/>
  <c r="DG10" i="2" s="1"/>
  <c r="DG10" i="1" a="1"/>
  <c r="DG10" i="1" s="1"/>
  <c r="DO10" i="3" a="1"/>
  <c r="DO10" i="3" s="1"/>
  <c r="DO10" i="2" a="1"/>
  <c r="DO10" i="2" s="1"/>
  <c r="DO10" i="1" a="1"/>
  <c r="DO10" i="1" s="1"/>
  <c r="DW10" i="3" a="1"/>
  <c r="DW10" i="3" s="1"/>
  <c r="DW10" i="1" a="1"/>
  <c r="DW10" i="1" s="1"/>
  <c r="DW10" i="2" a="1"/>
  <c r="DW10" i="2" s="1"/>
  <c r="EE10" i="3" a="1"/>
  <c r="EE10" i="3" s="1"/>
  <c r="EE10" i="1" a="1"/>
  <c r="EE10" i="1" s="1"/>
  <c r="EE10" i="2" a="1"/>
  <c r="EE10" i="2" s="1"/>
  <c r="E11" i="3" a="1"/>
  <c r="E11" i="3" s="1"/>
  <c r="E11" i="1" a="1"/>
  <c r="E11" i="1" s="1"/>
  <c r="E11" i="2" a="1"/>
  <c r="E11" i="2" s="1"/>
  <c r="M11" i="3" a="1"/>
  <c r="M11" i="3" s="1"/>
  <c r="M11" i="1" a="1"/>
  <c r="M11" i="1" s="1"/>
  <c r="M11" i="2" a="1"/>
  <c r="M11" i="2" s="1"/>
  <c r="U11" i="3" a="1"/>
  <c r="U11" i="3" s="1"/>
  <c r="U11" i="1" a="1"/>
  <c r="U11" i="1" s="1"/>
  <c r="U11" i="2" a="1"/>
  <c r="U11" i="2" s="1"/>
  <c r="AC11" i="3" a="1"/>
  <c r="AC11" i="3" s="1"/>
  <c r="AC11" i="1" a="1"/>
  <c r="AC11" i="1" s="1"/>
  <c r="AC11" i="2" a="1"/>
  <c r="AC11" i="2" s="1"/>
  <c r="AK11" i="3" a="1"/>
  <c r="AK11" i="3" s="1"/>
  <c r="AK11" i="2" a="1"/>
  <c r="AK11" i="2" s="1"/>
  <c r="AK11" i="1" a="1"/>
  <c r="AK11" i="1" s="1"/>
  <c r="AS11" i="3" a="1"/>
  <c r="AS11" i="3" s="1"/>
  <c r="AS11" i="1" a="1"/>
  <c r="AS11" i="1" s="1"/>
  <c r="BA11" i="3" a="1"/>
  <c r="BA11" i="3" s="1"/>
  <c r="BA11" i="1" a="1"/>
  <c r="BA11" i="1" s="1"/>
  <c r="BQ11" i="3" a="1"/>
  <c r="BQ11" i="3" s="1"/>
  <c r="BQ11" i="1" a="1"/>
  <c r="BQ11" i="1" s="1"/>
  <c r="BY11" i="3" a="1"/>
  <c r="BY11" i="3" s="1"/>
  <c r="BY11" i="1" a="1"/>
  <c r="BY11" i="1" s="1"/>
  <c r="CG11" i="3" a="1"/>
  <c r="CG11" i="3" s="1"/>
  <c r="CG11" i="1" a="1"/>
  <c r="CG11" i="1" s="1"/>
  <c r="CO11" i="3" a="1"/>
  <c r="CO11" i="3" s="1"/>
  <c r="CO11" i="1" a="1"/>
  <c r="CO11" i="1" s="1"/>
  <c r="CO11" i="2" a="1"/>
  <c r="CO11" i="2" s="1"/>
  <c r="CW11" i="3" a="1"/>
  <c r="CW11" i="3" s="1"/>
  <c r="CW11" i="1" a="1"/>
  <c r="CW11" i="1" s="1"/>
  <c r="CW11" i="2" a="1"/>
  <c r="CW11" i="2" s="1"/>
  <c r="DE11" i="3" a="1"/>
  <c r="DE11" i="3" s="1"/>
  <c r="DE11" i="1" a="1"/>
  <c r="DE11" i="1" s="1"/>
  <c r="DE11" i="2" a="1"/>
  <c r="DE11" i="2" s="1"/>
  <c r="DM11" i="3" a="1"/>
  <c r="DM11" i="3" s="1"/>
  <c r="DM11" i="1" a="1"/>
  <c r="DM11" i="1" s="1"/>
  <c r="DM11" i="2" a="1"/>
  <c r="DM11" i="2" s="1"/>
  <c r="DU11" i="3" a="1"/>
  <c r="DU11" i="3" s="1"/>
  <c r="DU11" i="1" a="1"/>
  <c r="DU11" i="1" s="1"/>
  <c r="DU11" i="2" a="1"/>
  <c r="DU11" i="2" s="1"/>
  <c r="EC11" i="3" a="1"/>
  <c r="EC11" i="3" s="1"/>
  <c r="EC11" i="1" a="1"/>
  <c r="EC11" i="1" s="1"/>
  <c r="EC11" i="2" a="1"/>
  <c r="EC11" i="2" s="1"/>
  <c r="C12" i="3" a="1"/>
  <c r="C12" i="3" s="1"/>
  <c r="C12" i="1" a="1"/>
  <c r="C12" i="1" s="1"/>
  <c r="C12" i="2" a="1"/>
  <c r="C12" i="2" s="1"/>
  <c r="K12" i="3" a="1"/>
  <c r="K12" i="3" s="1"/>
  <c r="K12" i="1" a="1"/>
  <c r="K12" i="1" s="1"/>
  <c r="S12" i="3" a="1"/>
  <c r="S12" i="3" s="1"/>
  <c r="S12" i="1" a="1"/>
  <c r="S12" i="1" s="1"/>
  <c r="AA12" i="1" a="1"/>
  <c r="AA12" i="1" s="1"/>
  <c r="AA12" i="3" a="1"/>
  <c r="AA12" i="3" s="1"/>
  <c r="AI12" i="3" a="1"/>
  <c r="AI12" i="3" s="1"/>
  <c r="AI12" i="1" a="1"/>
  <c r="AI12" i="1" s="1"/>
  <c r="AI12" i="2" a="1"/>
  <c r="AI12" i="2" s="1"/>
  <c r="AQ12" i="3" a="1"/>
  <c r="AQ12" i="3" s="1"/>
  <c r="AQ12" i="1" a="1"/>
  <c r="AQ12" i="1" s="1"/>
  <c r="AQ12" i="2" a="1"/>
  <c r="AQ12" i="2" s="1"/>
  <c r="AY12" i="3" a="1"/>
  <c r="AY12" i="3" s="1"/>
  <c r="AY12" i="1" a="1"/>
  <c r="AY12" i="1" s="1"/>
  <c r="AY12" i="2" a="1"/>
  <c r="AY12" i="2" s="1"/>
  <c r="BG12" i="3" a="1"/>
  <c r="BG12" i="3" s="1"/>
  <c r="BG12" i="1" a="1"/>
  <c r="BG12" i="1" s="1"/>
  <c r="BG12" i="2" a="1"/>
  <c r="BG12" i="2" s="1"/>
  <c r="BO12" i="1" a="1"/>
  <c r="BO12" i="1" s="1"/>
  <c r="BO12" i="2" a="1"/>
  <c r="BO12" i="2" s="1"/>
  <c r="BO12" i="3" a="1"/>
  <c r="BO12" i="3" s="1"/>
  <c r="BW12" i="3" a="1"/>
  <c r="BW12" i="3" s="1"/>
  <c r="BW12" i="1" a="1"/>
  <c r="BW12" i="1" s="1"/>
  <c r="BW12" i="2" a="1"/>
  <c r="BW12" i="2" s="1"/>
  <c r="CE12" i="3" a="1"/>
  <c r="CE12" i="3" s="1"/>
  <c r="CE12" i="2" a="1"/>
  <c r="CE12" i="2" s="1"/>
  <c r="CM12" i="3" a="1"/>
  <c r="CM12" i="3" s="1"/>
  <c r="CM12" i="1" a="1"/>
  <c r="CM12" i="1" s="1"/>
  <c r="CU12" i="3" a="1"/>
  <c r="CU12" i="3" s="1"/>
  <c r="CU12" i="1" a="1"/>
  <c r="CU12" i="1" s="1"/>
  <c r="DC12" i="3" a="1"/>
  <c r="DC12" i="3" s="1"/>
  <c r="DC12" i="1" a="1"/>
  <c r="DC12" i="1" s="1"/>
  <c r="DC12" i="2" a="1"/>
  <c r="DC12" i="2" s="1"/>
  <c r="DK12" i="3" a="1"/>
  <c r="DK12" i="3" s="1"/>
  <c r="DK12" i="1" a="1"/>
  <c r="DK12" i="1" s="1"/>
  <c r="DK12" i="2" a="1"/>
  <c r="DK12" i="2" s="1"/>
  <c r="DS12" i="3" a="1"/>
  <c r="DS12" i="3" s="1"/>
  <c r="DS12" i="1" a="1"/>
  <c r="DS12" i="1" s="1"/>
  <c r="DS12" i="2" a="1"/>
  <c r="DS12" i="2" s="1"/>
  <c r="EA12" i="3" a="1"/>
  <c r="EA12" i="3" s="1"/>
  <c r="EA12" i="1" a="1"/>
  <c r="EA12" i="1" s="1"/>
  <c r="EA12" i="2" a="1"/>
  <c r="EA12" i="2" s="1"/>
  <c r="EI12" i="3" a="1"/>
  <c r="EI12" i="3" s="1"/>
  <c r="EI12" i="1" a="1"/>
  <c r="EI12" i="1" s="1"/>
  <c r="EI12" i="2" a="1"/>
  <c r="EI12" i="2" s="1"/>
  <c r="I13" i="3" a="1"/>
  <c r="I13" i="3" s="1"/>
  <c r="I13" i="1" a="1"/>
  <c r="I13" i="1" s="1"/>
  <c r="I13" i="2" a="1"/>
  <c r="I13" i="2" s="1"/>
  <c r="Q13" i="3" a="1"/>
  <c r="Q13" i="3" s="1"/>
  <c r="Q13" i="1" a="1"/>
  <c r="Q13" i="1" s="1"/>
  <c r="Q13" i="2" a="1"/>
  <c r="Q13" i="2" s="1"/>
  <c r="Y13" i="3" a="1"/>
  <c r="Y13" i="3" s="1"/>
  <c r="Y13" i="1" a="1"/>
  <c r="Y13" i="1" s="1"/>
  <c r="Y13" i="2" a="1"/>
  <c r="Y13" i="2" s="1"/>
  <c r="AG13" i="3" a="1"/>
  <c r="AG13" i="3" s="1"/>
  <c r="AG13" i="1" a="1"/>
  <c r="AG13" i="1" s="1"/>
  <c r="AG13" i="2" a="1"/>
  <c r="AG13" i="2" s="1"/>
  <c r="AO13" i="3" a="1"/>
  <c r="AO13" i="3" s="1"/>
  <c r="AO13" i="1" a="1"/>
  <c r="AO13" i="1" s="1"/>
  <c r="AO13" i="2" a="1"/>
  <c r="AO13" i="2" s="1"/>
  <c r="AW13" i="3" a="1"/>
  <c r="AW13" i="3" s="1"/>
  <c r="AW13" i="1" a="1"/>
  <c r="AW13" i="1" s="1"/>
  <c r="AW13" i="2" a="1"/>
  <c r="AW13" i="2" s="1"/>
  <c r="BE13" i="3" a="1"/>
  <c r="BE13" i="3" s="1"/>
  <c r="BE13" i="1" a="1"/>
  <c r="BE13" i="1" s="1"/>
  <c r="BE13" i="2" a="1"/>
  <c r="BE13" i="2" s="1"/>
  <c r="BM13" i="3" a="1"/>
  <c r="BM13" i="3" s="1"/>
  <c r="BM13" i="1" a="1"/>
  <c r="BM13" i="1" s="1"/>
  <c r="BM13" i="2" a="1"/>
  <c r="BM13" i="2" s="1"/>
  <c r="BU13" i="3" a="1"/>
  <c r="BU13" i="3" s="1"/>
  <c r="BU13" i="1" a="1"/>
  <c r="BU13" i="1" s="1"/>
  <c r="BU13" i="2" a="1"/>
  <c r="BU13" i="2" s="1"/>
  <c r="CC13" i="3" a="1"/>
  <c r="CC13" i="3" s="1"/>
  <c r="CC13" i="1" a="1"/>
  <c r="CC13" i="1" s="1"/>
  <c r="CC13" i="2" a="1"/>
  <c r="CC13" i="2" s="1"/>
  <c r="CK13" i="3" a="1"/>
  <c r="CK13" i="3" s="1"/>
  <c r="CK13" i="2" a="1"/>
  <c r="CK13" i="2" s="1"/>
  <c r="CK13" i="1" a="1"/>
  <c r="CK13" i="1" s="1"/>
  <c r="CS13" i="3" a="1"/>
  <c r="CS13" i="3" s="1"/>
  <c r="CS13" i="2" a="1"/>
  <c r="CS13" i="2" s="1"/>
  <c r="CS13" i="1" a="1"/>
  <c r="CS13" i="1" s="1"/>
  <c r="DA13" i="3" a="1"/>
  <c r="DA13" i="3" s="1"/>
  <c r="DA13" i="1" a="1"/>
  <c r="DA13" i="1" s="1"/>
  <c r="DA13" i="2" a="1"/>
  <c r="DA13" i="2" s="1"/>
  <c r="DI13" i="3" a="1"/>
  <c r="DI13" i="3" s="1"/>
  <c r="DI13" i="1" a="1"/>
  <c r="DI13" i="1" s="1"/>
  <c r="DQ13" i="3" a="1"/>
  <c r="DQ13" i="3" s="1"/>
  <c r="DQ13" i="2" a="1"/>
  <c r="DQ13" i="2" s="1"/>
  <c r="DQ13" i="1" a="1"/>
  <c r="DQ13" i="1" s="1"/>
  <c r="DY13" i="3" a="1"/>
  <c r="DY13" i="3" s="1"/>
  <c r="DY13" i="1" a="1"/>
  <c r="DY13" i="1" s="1"/>
  <c r="DY13" i="2" a="1"/>
  <c r="DY13" i="2" s="1"/>
  <c r="EG13" i="3" a="1"/>
  <c r="EG13" i="3" s="1"/>
  <c r="EG13" i="1" a="1"/>
  <c r="EG13" i="1" s="1"/>
  <c r="EG13" i="2" a="1"/>
  <c r="EG13" i="2" s="1"/>
  <c r="G14" i="3" a="1"/>
  <c r="G14" i="3" s="1"/>
  <c r="G14" i="1" a="1"/>
  <c r="G14" i="1" s="1"/>
  <c r="O14" i="3" a="1"/>
  <c r="O14" i="3" s="1"/>
  <c r="O14" i="1" a="1"/>
  <c r="O14" i="1" s="1"/>
  <c r="W14" i="3" a="1"/>
  <c r="W14" i="3" s="1"/>
  <c r="W14" i="1" a="1"/>
  <c r="W14" i="1" s="1"/>
  <c r="AE14" i="3" a="1"/>
  <c r="AE14" i="3" s="1"/>
  <c r="AE14" i="1" a="1"/>
  <c r="AE14" i="1" s="1"/>
  <c r="AM14" i="3" a="1"/>
  <c r="AM14" i="3" s="1"/>
  <c r="AM14" i="1" a="1"/>
  <c r="AM14" i="1" s="1"/>
  <c r="AU14" i="3" a="1"/>
  <c r="AU14" i="3" s="1"/>
  <c r="AU14" i="1" a="1"/>
  <c r="AU14" i="1" s="1"/>
  <c r="AU14" i="2" a="1"/>
  <c r="AU14" i="2" s="1"/>
  <c r="BC14" i="3" a="1"/>
  <c r="BC14" i="3" s="1"/>
  <c r="BC14" i="1" a="1"/>
  <c r="BC14" i="1" s="1"/>
  <c r="BC14" i="2" a="1"/>
  <c r="BC14" i="2" s="1"/>
  <c r="BK14" i="3" a="1"/>
  <c r="BK14" i="3" s="1"/>
  <c r="BK14" i="1" a="1"/>
  <c r="BK14" i="1" s="1"/>
  <c r="BK14" i="2" a="1"/>
  <c r="BK14" i="2" s="1"/>
  <c r="BS14" i="3" a="1"/>
  <c r="BS14" i="3" s="1"/>
  <c r="BS14" i="1" a="1"/>
  <c r="BS14" i="1" s="1"/>
  <c r="BS14" i="2" a="1"/>
  <c r="BS14" i="2" s="1"/>
  <c r="CA14" i="3" a="1"/>
  <c r="CA14" i="3" s="1"/>
  <c r="CA14" i="1" a="1"/>
  <c r="CA14" i="1" s="1"/>
  <c r="CA14" i="2" a="1"/>
  <c r="CA14" i="2" s="1"/>
  <c r="CI14" i="3" a="1"/>
  <c r="CI14" i="3" s="1"/>
  <c r="CI14" i="1" a="1"/>
  <c r="CI14" i="1" s="1"/>
  <c r="CI14" i="2" a="1"/>
  <c r="CI14" i="2" s="1"/>
  <c r="CQ14" i="3" a="1"/>
  <c r="CQ14" i="3" s="1"/>
  <c r="CQ14" i="1" a="1"/>
  <c r="CQ14" i="1" s="1"/>
  <c r="CQ14" i="2" a="1"/>
  <c r="CQ14" i="2" s="1"/>
  <c r="CY14" i="3" a="1"/>
  <c r="CY14" i="3" s="1"/>
  <c r="CY14" i="1" a="1"/>
  <c r="CY14" i="1" s="1"/>
  <c r="CY14" i="2" a="1"/>
  <c r="CY14" i="2" s="1"/>
  <c r="DG14" i="3" a="1"/>
  <c r="DG14" i="3" s="1"/>
  <c r="DG14" i="1" a="1"/>
  <c r="DG14" i="1" s="1"/>
  <c r="DG14" i="2" a="1"/>
  <c r="DG14" i="2" s="1"/>
  <c r="DO14" i="3" a="1"/>
  <c r="DO14" i="3" s="1"/>
  <c r="DO14" i="1" a="1"/>
  <c r="DO14" i="1" s="1"/>
  <c r="DO14" i="2" a="1"/>
  <c r="DO14" i="2" s="1"/>
  <c r="DW14" i="3" a="1"/>
  <c r="DW14" i="3" s="1"/>
  <c r="DW14" i="1" a="1"/>
  <c r="DW14" i="1" s="1"/>
  <c r="EE14" i="3" a="1"/>
  <c r="EE14" i="3" s="1"/>
  <c r="EE14" i="1" a="1"/>
  <c r="EE14" i="1" s="1"/>
  <c r="EE14" i="2" a="1"/>
  <c r="EE14" i="2" s="1"/>
  <c r="E15" i="3" a="1"/>
  <c r="E15" i="3" s="1"/>
  <c r="E15" i="1" a="1"/>
  <c r="E15" i="1" s="1"/>
  <c r="E15" i="2" a="1"/>
  <c r="E15" i="2" s="1"/>
  <c r="M15" i="3" a="1"/>
  <c r="M15" i="3" s="1"/>
  <c r="M15" i="1" a="1"/>
  <c r="M15" i="1" s="1"/>
  <c r="M15" i="2" a="1"/>
  <c r="M15" i="2" s="1"/>
  <c r="U15" i="3" a="1"/>
  <c r="U15" i="3" s="1"/>
  <c r="U15" i="2" a="1"/>
  <c r="U15" i="2" s="1"/>
  <c r="U15" i="1" a="1"/>
  <c r="U15" i="1" s="1"/>
  <c r="AK15" i="3" a="1"/>
  <c r="AK15" i="3" s="1"/>
  <c r="AK15" i="2" a="1"/>
  <c r="AK15" i="2" s="1"/>
  <c r="AK15" i="1" a="1"/>
  <c r="AK15" i="1" s="1"/>
  <c r="BA15" i="3" a="1"/>
  <c r="BA15" i="3" s="1"/>
  <c r="BA15" i="1" a="1"/>
  <c r="BA15" i="1" s="1"/>
  <c r="BI15" i="3" a="1"/>
  <c r="BI15" i="3" s="1"/>
  <c r="BI15" i="1" a="1"/>
  <c r="BI15" i="1" s="1"/>
  <c r="BQ15" i="3" a="1"/>
  <c r="BQ15" i="3" s="1"/>
  <c r="BQ15" i="1" a="1"/>
  <c r="BQ15" i="1" s="1"/>
  <c r="BY15" i="3" a="1"/>
  <c r="BY15" i="3" s="1"/>
  <c r="BY15" i="1" a="1"/>
  <c r="BY15" i="1" s="1"/>
  <c r="CO15" i="3" a="1"/>
  <c r="CO15" i="3" s="1"/>
  <c r="CO15" i="1" a="1"/>
  <c r="CO15" i="1" s="1"/>
  <c r="CO15" i="2" a="1"/>
  <c r="CO15" i="2" s="1"/>
  <c r="CW15" i="3" a="1"/>
  <c r="CW15" i="3" s="1"/>
  <c r="CW15" i="1" a="1"/>
  <c r="CW15" i="1" s="1"/>
  <c r="CW15" i="2" a="1"/>
  <c r="CW15" i="2" s="1"/>
  <c r="DE15" i="3" a="1"/>
  <c r="DE15" i="3" s="1"/>
  <c r="DE15" i="2" a="1"/>
  <c r="DE15" i="2" s="1"/>
  <c r="DE15" i="1" a="1"/>
  <c r="DE15" i="1" s="1"/>
  <c r="DM15" i="3" a="1"/>
  <c r="DM15" i="3" s="1"/>
  <c r="DM15" i="1" a="1"/>
  <c r="DM15" i="1" s="1"/>
  <c r="DM15" i="2" a="1"/>
  <c r="DM15" i="2" s="1"/>
  <c r="DU15" i="3" a="1"/>
  <c r="DU15" i="3" s="1"/>
  <c r="DU15" i="1" a="1"/>
  <c r="DU15" i="1" s="1"/>
  <c r="DU15" i="2" a="1"/>
  <c r="DU15" i="2" s="1"/>
  <c r="EC15" i="3" a="1"/>
  <c r="EC15" i="3" s="1"/>
  <c r="EC15" i="1" a="1"/>
  <c r="EC15" i="1" s="1"/>
  <c r="EC15" i="2" a="1"/>
  <c r="EC15" i="2" s="1"/>
  <c r="C16" i="3" a="1"/>
  <c r="C16" i="3" s="1"/>
  <c r="C16" i="1" a="1"/>
  <c r="C16" i="1" s="1"/>
  <c r="C16" i="2" a="1"/>
  <c r="C16" i="2" s="1"/>
  <c r="K16" i="3" a="1"/>
  <c r="K16" i="3" s="1"/>
  <c r="K16" i="1" a="1"/>
  <c r="K16" i="1" s="1"/>
  <c r="S16" i="3" a="1"/>
  <c r="S16" i="3" s="1"/>
  <c r="S16" i="1" a="1"/>
  <c r="S16" i="1" s="1"/>
  <c r="AA16" i="3" a="1"/>
  <c r="AA16" i="3" s="1"/>
  <c r="AA16" i="1" a="1"/>
  <c r="AA16" i="1" s="1"/>
  <c r="AI16" i="3" a="1"/>
  <c r="AI16" i="3" s="1"/>
  <c r="AI16" i="1" a="1"/>
  <c r="AI16" i="1" s="1"/>
  <c r="AI16" i="2" a="1"/>
  <c r="AI16" i="2" s="1"/>
  <c r="AQ16" i="3" a="1"/>
  <c r="AQ16" i="3" s="1"/>
  <c r="AQ16" i="1" a="1"/>
  <c r="AQ16" i="1" s="1"/>
  <c r="AQ16" i="2" a="1"/>
  <c r="AQ16" i="2" s="1"/>
  <c r="AY16" i="3" a="1"/>
  <c r="AY16" i="3" s="1"/>
  <c r="AY16" i="1" a="1"/>
  <c r="AY16" i="1" s="1"/>
  <c r="AY16" i="2" a="1"/>
  <c r="AY16" i="2" s="1"/>
  <c r="BG16" i="3" a="1"/>
  <c r="BG16" i="3" s="1"/>
  <c r="BG16" i="1" a="1"/>
  <c r="BG16" i="1" s="1"/>
  <c r="BG16" i="2" a="1"/>
  <c r="BG16" i="2" s="1"/>
  <c r="BO16" i="3" a="1"/>
  <c r="BO16" i="3" s="1"/>
  <c r="BO16" i="1" a="1"/>
  <c r="BO16" i="1" s="1"/>
  <c r="BO16" i="2" a="1"/>
  <c r="BO16" i="2" s="1"/>
  <c r="BW16" i="3" a="1"/>
  <c r="BW16" i="3" s="1"/>
  <c r="BW16" i="1" a="1"/>
  <c r="BW16" i="1" s="1"/>
  <c r="BW16" i="2" a="1"/>
  <c r="BW16" i="2" s="1"/>
  <c r="CE16" i="3" a="1"/>
  <c r="CE16" i="3" s="1"/>
  <c r="CE16" i="1" a="1"/>
  <c r="CE16" i="1" s="1"/>
  <c r="CE16" i="2" a="1"/>
  <c r="CE16" i="2" s="1"/>
  <c r="CM16" i="3" a="1"/>
  <c r="CM16" i="3" s="1"/>
  <c r="CM16" i="1" a="1"/>
  <c r="CM16" i="1" s="1"/>
  <c r="CU16" i="3" a="1"/>
  <c r="CU16" i="3" s="1"/>
  <c r="CU16" i="1" a="1"/>
  <c r="CU16" i="1" s="1"/>
  <c r="DC16" i="3" a="1"/>
  <c r="DC16" i="3" s="1"/>
  <c r="DC16" i="1" a="1"/>
  <c r="DC16" i="1" s="1"/>
  <c r="DK16" i="3" a="1"/>
  <c r="DK16" i="3" s="1"/>
  <c r="DK16" i="1" a="1"/>
  <c r="DK16" i="1" s="1"/>
  <c r="DK16" i="2" a="1"/>
  <c r="DK16" i="2" s="1"/>
  <c r="DS16" i="3" a="1"/>
  <c r="DS16" i="3" s="1"/>
  <c r="DS16" i="1" a="1"/>
  <c r="DS16" i="1" s="1"/>
  <c r="DS16" i="2" a="1"/>
  <c r="DS16" i="2" s="1"/>
  <c r="EA16" i="3" a="1"/>
  <c r="EA16" i="3" s="1"/>
  <c r="EA16" i="1" a="1"/>
  <c r="EA16" i="1" s="1"/>
  <c r="EA16" i="2" a="1"/>
  <c r="EA16" i="2" s="1"/>
  <c r="EI16" i="3" a="1"/>
  <c r="EI16" i="3" s="1"/>
  <c r="EI16" i="1" a="1"/>
  <c r="EI16" i="1" s="1"/>
  <c r="EI16" i="2" a="1"/>
  <c r="EI16" i="2" s="1"/>
  <c r="I17" i="3" a="1"/>
  <c r="I17" i="3" s="1"/>
  <c r="I17" i="1" a="1"/>
  <c r="I17" i="1" s="1"/>
  <c r="I17" i="2" a="1"/>
  <c r="I17" i="2" s="1"/>
  <c r="Q17" i="3" a="1"/>
  <c r="Q17" i="3" s="1"/>
  <c r="Q17" i="1" a="1"/>
  <c r="Q17" i="1" s="1"/>
  <c r="Q17" i="2" a="1"/>
  <c r="Q17" i="2" s="1"/>
  <c r="Y17" i="3" a="1"/>
  <c r="Y17" i="3" s="1"/>
  <c r="Y17" i="1" a="1"/>
  <c r="Y17" i="1" s="1"/>
  <c r="Y17" i="2" a="1"/>
  <c r="Y17" i="2" s="1"/>
  <c r="AG17" i="3" a="1"/>
  <c r="AG17" i="3" s="1"/>
  <c r="AG17" i="1" a="1"/>
  <c r="AG17" i="1" s="1"/>
  <c r="AG17" i="2" a="1"/>
  <c r="AG17" i="2" s="1"/>
  <c r="AO17" i="3" a="1"/>
  <c r="AO17" i="3" s="1"/>
  <c r="AO17" i="1" a="1"/>
  <c r="AO17" i="1" s="1"/>
  <c r="AO17" i="2" a="1"/>
  <c r="AO17" i="2" s="1"/>
  <c r="AW17" i="3" a="1"/>
  <c r="AW17" i="3" s="1"/>
  <c r="AW17" i="1" a="1"/>
  <c r="AW17" i="1" s="1"/>
  <c r="AW17" i="2" a="1"/>
  <c r="AW17" i="2" s="1"/>
  <c r="BE17" i="3" a="1"/>
  <c r="BE17" i="3" s="1"/>
  <c r="BE17" i="1" a="1"/>
  <c r="BE17" i="1" s="1"/>
  <c r="BE17" i="2" a="1"/>
  <c r="BE17" i="2" s="1"/>
  <c r="BM17" i="3" a="1"/>
  <c r="BM17" i="3" s="1"/>
  <c r="BM17" i="1" a="1"/>
  <c r="BM17" i="1" s="1"/>
  <c r="BM17" i="2" a="1"/>
  <c r="BM17" i="2" s="1"/>
  <c r="BU17" i="3" a="1"/>
  <c r="BU17" i="3" s="1"/>
  <c r="BU17" i="2" a="1"/>
  <c r="BU17" i="2" s="1"/>
  <c r="CC17" i="3" a="1"/>
  <c r="CC17" i="3" s="1"/>
  <c r="CC17" i="1" a="1"/>
  <c r="CC17" i="1" s="1"/>
  <c r="CC17" i="2" a="1"/>
  <c r="CC17" i="2" s="1"/>
  <c r="CK17" i="3" a="1"/>
  <c r="CK17" i="3" s="1"/>
  <c r="CK17" i="2" a="1"/>
  <c r="CK17" i="2" s="1"/>
  <c r="CK17" i="1" a="1"/>
  <c r="CK17" i="1" s="1"/>
  <c r="CS17" i="3" a="1"/>
  <c r="CS17" i="3" s="1"/>
  <c r="CS17" i="1" a="1"/>
  <c r="CS17" i="1" s="1"/>
  <c r="CS17" i="2" a="1"/>
  <c r="CS17" i="2" s="1"/>
  <c r="DA17" i="3" a="1"/>
  <c r="DA17" i="3" s="1"/>
  <c r="DA17" i="1" a="1"/>
  <c r="DA17" i="1" s="1"/>
  <c r="DA17" i="2" a="1"/>
  <c r="DA17" i="2" s="1"/>
  <c r="DI17" i="3" a="1"/>
  <c r="DI17" i="3" s="1"/>
  <c r="DI17" i="1" a="1"/>
  <c r="DI17" i="1" s="1"/>
  <c r="DI17" i="2" a="1"/>
  <c r="DI17" i="2" s="1"/>
  <c r="DQ17" i="3" a="1"/>
  <c r="DQ17" i="3" s="1"/>
  <c r="DQ17" i="1" a="1"/>
  <c r="DQ17" i="1" s="1"/>
  <c r="DQ17" i="2" a="1"/>
  <c r="DQ17" i="2" s="1"/>
  <c r="DY17" i="3" a="1"/>
  <c r="DY17" i="3" s="1"/>
  <c r="DY17" i="1" a="1"/>
  <c r="DY17" i="1" s="1"/>
  <c r="DY17" i="2" a="1"/>
  <c r="DY17" i="2" s="1"/>
  <c r="EG17" i="3" a="1"/>
  <c r="EG17" i="3" s="1"/>
  <c r="EG17" i="1" a="1"/>
  <c r="EG17" i="1" s="1"/>
  <c r="EG17" i="2" a="1"/>
  <c r="EG17" i="2" s="1"/>
  <c r="G18" i="3" a="1"/>
  <c r="G18" i="3" s="1"/>
  <c r="G18" i="1" a="1"/>
  <c r="G18" i="1" s="1"/>
  <c r="O18" i="3" a="1"/>
  <c r="O18" i="3" s="1"/>
  <c r="O18" i="1" a="1"/>
  <c r="O18" i="1" s="1"/>
  <c r="W18" i="3" a="1"/>
  <c r="W18" i="3" s="1"/>
  <c r="W18" i="1" a="1"/>
  <c r="W18" i="1" s="1"/>
  <c r="AE18" i="3" a="1"/>
  <c r="AE18" i="3" s="1"/>
  <c r="AE18" i="1" a="1"/>
  <c r="AE18" i="1" s="1"/>
  <c r="AM18" i="3" a="1"/>
  <c r="AM18" i="3" s="1"/>
  <c r="AM18" i="1" a="1"/>
  <c r="AM18" i="1" s="1"/>
  <c r="AU18" i="3" a="1"/>
  <c r="AU18" i="3" s="1"/>
  <c r="AU18" i="1" a="1"/>
  <c r="AU18" i="1" s="1"/>
  <c r="AU18" i="2" a="1"/>
  <c r="AU18" i="2" s="1"/>
  <c r="BC18" i="3" a="1"/>
  <c r="BC18" i="3" s="1"/>
  <c r="BC18" i="2" a="1"/>
  <c r="BC18" i="2" s="1"/>
  <c r="BC18" i="1" a="1"/>
  <c r="BC18" i="1" s="1"/>
  <c r="BK18" i="3" a="1"/>
  <c r="BK18" i="3" s="1"/>
  <c r="BK18" i="1" a="1"/>
  <c r="BK18" i="1" s="1"/>
  <c r="BK18" i="2" a="1"/>
  <c r="BK18" i="2" s="1"/>
  <c r="BS18" i="3" a="1"/>
  <c r="BS18" i="3" s="1"/>
  <c r="BS18" i="2" a="1"/>
  <c r="BS18" i="2" s="1"/>
  <c r="BS18" i="1" a="1"/>
  <c r="BS18" i="1" s="1"/>
  <c r="CA18" i="3" a="1"/>
  <c r="CA18" i="3" s="1"/>
  <c r="CA18" i="1" a="1"/>
  <c r="CA18" i="1" s="1"/>
  <c r="CA18" i="2" a="1"/>
  <c r="CA18" i="2" s="1"/>
  <c r="CI18" i="3" a="1"/>
  <c r="CI18" i="3" s="1"/>
  <c r="CI18" i="1" a="1"/>
  <c r="CI18" i="1" s="1"/>
  <c r="CI18" i="2" a="1"/>
  <c r="CI18" i="2" s="1"/>
  <c r="CQ18" i="3" a="1"/>
  <c r="CQ18" i="3" s="1"/>
  <c r="CQ18" i="1" a="1"/>
  <c r="CQ18" i="1" s="1"/>
  <c r="CQ18" i="2" a="1"/>
  <c r="CQ18" i="2" s="1"/>
  <c r="CY18" i="3" a="1"/>
  <c r="CY18" i="3" s="1"/>
  <c r="CY18" i="1" a="1"/>
  <c r="CY18" i="1" s="1"/>
  <c r="CY18" i="2" a="1"/>
  <c r="CY18" i="2" s="1"/>
  <c r="DG18" i="3" a="1"/>
  <c r="DG18" i="3" s="1"/>
  <c r="DG18" i="2" a="1"/>
  <c r="DG18" i="2" s="1"/>
  <c r="DG18" i="1" a="1"/>
  <c r="DG18" i="1" s="1"/>
  <c r="DO18" i="3" a="1"/>
  <c r="DO18" i="3" s="1"/>
  <c r="DO18" i="1" a="1"/>
  <c r="DO18" i="1" s="1"/>
  <c r="DO18" i="2" a="1"/>
  <c r="DO18" i="2" s="1"/>
  <c r="DW18" i="3" a="1"/>
  <c r="DW18" i="3" s="1"/>
  <c r="DW18" i="1" a="1"/>
  <c r="DW18" i="1" s="1"/>
  <c r="DW18" i="2" a="1"/>
  <c r="DW18" i="2" s="1"/>
  <c r="EE18" i="3" a="1"/>
  <c r="EE18" i="3" s="1"/>
  <c r="EE18" i="2" a="1"/>
  <c r="EE18" i="2" s="1"/>
  <c r="EE18" i="1" a="1"/>
  <c r="EE18" i="1" s="1"/>
  <c r="E19" i="3" a="1"/>
  <c r="E19" i="3" s="1"/>
  <c r="E19" i="1" a="1"/>
  <c r="E19" i="1" s="1"/>
  <c r="E19" i="2" a="1"/>
  <c r="E19" i="2" s="1"/>
  <c r="M19" i="3" a="1"/>
  <c r="M19" i="3" s="1"/>
  <c r="M19" i="1" a="1"/>
  <c r="M19" i="1" s="1"/>
  <c r="M19" i="2" a="1"/>
  <c r="M19" i="2" s="1"/>
  <c r="U19" i="3" a="1"/>
  <c r="U19" i="3" s="1"/>
  <c r="U19" i="1" a="1"/>
  <c r="U19" i="1" s="1"/>
  <c r="U19" i="2" a="1"/>
  <c r="U19" i="2" s="1"/>
  <c r="AC19" i="3" a="1"/>
  <c r="AC19" i="3" s="1"/>
  <c r="AC19" i="1" a="1"/>
  <c r="AC19" i="1" s="1"/>
  <c r="AC19" i="2" a="1"/>
  <c r="AC19" i="2" s="1"/>
  <c r="AK19" i="3" a="1"/>
  <c r="AK19" i="3" s="1"/>
  <c r="AK19" i="2" a="1"/>
  <c r="AK19" i="2" s="1"/>
  <c r="AK19" i="1" a="1"/>
  <c r="AK19" i="1" s="1"/>
  <c r="AS19" i="3" a="1"/>
  <c r="AS19" i="3" s="1"/>
  <c r="AS19" i="1" a="1"/>
  <c r="AS19" i="1" s="1"/>
  <c r="BI19" i="3" a="1"/>
  <c r="BI19" i="3" s="1"/>
  <c r="BI19" i="1" a="1"/>
  <c r="BI19" i="1" s="1"/>
  <c r="BY19" i="3" a="1"/>
  <c r="BY19" i="3" s="1"/>
  <c r="BY19" i="1" a="1"/>
  <c r="BY19" i="1" s="1"/>
  <c r="CG19" i="3" a="1"/>
  <c r="CG19" i="3" s="1"/>
  <c r="CG19" i="1" a="1"/>
  <c r="CG19" i="1" s="1"/>
  <c r="CO19" i="3" a="1"/>
  <c r="CO19" i="3" s="1"/>
  <c r="CO19" i="1" a="1"/>
  <c r="CO19" i="1" s="1"/>
  <c r="CO19" i="2" a="1"/>
  <c r="CO19" i="2" s="1"/>
  <c r="CW19" i="3" a="1"/>
  <c r="CW19" i="3" s="1"/>
  <c r="CW19" i="1" a="1"/>
  <c r="CW19" i="1" s="1"/>
  <c r="CW19" i="2" a="1"/>
  <c r="CW19" i="2" s="1"/>
  <c r="DE19" i="3" a="1"/>
  <c r="DE19" i="3" s="1"/>
  <c r="DE19" i="1" a="1"/>
  <c r="DE19" i="1" s="1"/>
  <c r="DE19" i="2" a="1"/>
  <c r="DE19" i="2" s="1"/>
  <c r="DM19" i="3" a="1"/>
  <c r="DM19" i="3" s="1"/>
  <c r="DM19" i="1" a="1"/>
  <c r="DM19" i="1" s="1"/>
  <c r="DM19" i="2" a="1"/>
  <c r="DM19" i="2" s="1"/>
  <c r="DU19" i="3" a="1"/>
  <c r="DU19" i="3" s="1"/>
  <c r="DU19" i="1" a="1"/>
  <c r="DU19" i="1" s="1"/>
  <c r="DU19" i="2" a="1"/>
  <c r="DU19" i="2" s="1"/>
  <c r="EC19" i="3" a="1"/>
  <c r="EC19" i="3" s="1"/>
  <c r="EC19" i="1" a="1"/>
  <c r="EC19" i="1" s="1"/>
  <c r="EC19" i="2" a="1"/>
  <c r="EC19" i="2" s="1"/>
  <c r="C20" i="1" a="1"/>
  <c r="C20" i="1" s="1"/>
  <c r="C20" i="3" a="1"/>
  <c r="C20" i="3" s="1"/>
  <c r="K20" i="1" a="1"/>
  <c r="K20" i="1" s="1"/>
  <c r="K20" i="3" a="1"/>
  <c r="K20" i="3" s="1"/>
  <c r="S20" i="1" a="1"/>
  <c r="S20" i="1" s="1"/>
  <c r="S20" i="3" a="1"/>
  <c r="S20" i="3" s="1"/>
  <c r="AA20" i="1" a="1"/>
  <c r="AA20" i="1" s="1"/>
  <c r="AA20" i="3" a="1"/>
  <c r="AA20" i="3" s="1"/>
  <c r="AI20" i="3" a="1"/>
  <c r="AI20" i="3" s="1"/>
  <c r="AI20" i="1" a="1"/>
  <c r="AI20" i="1" s="1"/>
  <c r="AI20" i="2" a="1"/>
  <c r="AI20" i="2" s="1"/>
  <c r="AQ20" i="3" a="1"/>
  <c r="AQ20" i="3" s="1"/>
  <c r="AQ20" i="1" a="1"/>
  <c r="AQ20" i="1" s="1"/>
  <c r="AQ20" i="2" a="1"/>
  <c r="AQ20" i="2" s="1"/>
  <c r="AY20" i="3" a="1"/>
  <c r="AY20" i="3" s="1"/>
  <c r="AY20" i="1" a="1"/>
  <c r="AY20" i="1" s="1"/>
  <c r="AY20" i="2" a="1"/>
  <c r="AY20" i="2" s="1"/>
  <c r="BG20" i="3" a="1"/>
  <c r="BG20" i="3" s="1"/>
  <c r="BG20" i="1" a="1"/>
  <c r="BG20" i="1" s="1"/>
  <c r="BG20" i="2" a="1"/>
  <c r="BG20" i="2" s="1"/>
  <c r="BO20" i="3" a="1"/>
  <c r="BO20" i="3" s="1"/>
  <c r="BO20" i="1" a="1"/>
  <c r="BO20" i="1" s="1"/>
  <c r="BO20" i="2" a="1"/>
  <c r="BO20" i="2" s="1"/>
  <c r="BW20" i="3" a="1"/>
  <c r="BW20" i="3" s="1"/>
  <c r="BW20" i="2" a="1"/>
  <c r="BW20" i="2" s="1"/>
  <c r="CE20" i="3" a="1"/>
  <c r="CE20" i="3" s="1"/>
  <c r="CE20" i="1" a="1"/>
  <c r="CE20" i="1" s="1"/>
  <c r="CE20" i="2" a="1"/>
  <c r="CE20" i="2" s="1"/>
  <c r="CM20" i="3" a="1"/>
  <c r="CM20" i="3" s="1"/>
  <c r="CM20" i="1" a="1"/>
  <c r="CM20" i="1" s="1"/>
  <c r="CU20" i="3" a="1"/>
  <c r="CU20" i="3" s="1"/>
  <c r="CU20" i="1" a="1"/>
  <c r="CU20" i="1" s="1"/>
  <c r="DC20" i="3" a="1"/>
  <c r="DC20" i="3" s="1"/>
  <c r="DC20" i="1" a="1"/>
  <c r="DC20" i="1" s="1"/>
  <c r="DC20" i="2" a="1"/>
  <c r="DC20" i="2" s="1"/>
  <c r="DK20" i="3" a="1"/>
  <c r="DK20" i="3" s="1"/>
  <c r="DK20" i="1" a="1"/>
  <c r="DK20" i="1" s="1"/>
  <c r="DK20" i="2" a="1"/>
  <c r="DK20" i="2" s="1"/>
  <c r="DS20" i="3" a="1"/>
  <c r="DS20" i="3" s="1"/>
  <c r="DS20" i="1" a="1"/>
  <c r="DS20" i="1" s="1"/>
  <c r="DS20" i="2" a="1"/>
  <c r="DS20" i="2" s="1"/>
  <c r="EA20" i="3" a="1"/>
  <c r="EA20" i="3" s="1"/>
  <c r="EA20" i="1" a="1"/>
  <c r="EA20" i="1" s="1"/>
  <c r="EA20" i="2" a="1"/>
  <c r="EA20" i="2" s="1"/>
  <c r="EI20" i="3" a="1"/>
  <c r="EI20" i="3" s="1"/>
  <c r="EI20" i="1" a="1"/>
  <c r="EI20" i="1" s="1"/>
  <c r="EI20" i="2" a="1"/>
  <c r="EI20" i="2" s="1"/>
  <c r="C10" i="4" a="1"/>
  <c r="C10" i="4" s="1"/>
  <c r="C18" i="4" a="1"/>
  <c r="C18" i="4" s="1"/>
  <c r="G14" i="2" a="1"/>
  <c r="G14" i="2" s="1"/>
  <c r="I4" i="2" a="1"/>
  <c r="I4" i="2" s="1"/>
  <c r="K10" i="2" a="1"/>
  <c r="K10" i="2" s="1"/>
  <c r="K18" i="2" a="1"/>
  <c r="K18" i="2" s="1"/>
  <c r="O14" i="2" a="1"/>
  <c r="O14" i="2" s="1"/>
  <c r="Q4" i="2" a="1"/>
  <c r="Q4" i="2" s="1"/>
  <c r="S10" i="2" a="1"/>
  <c r="S10" i="2" s="1"/>
  <c r="S18" i="2" a="1"/>
  <c r="S18" i="2" s="1"/>
  <c r="W14" i="2" a="1"/>
  <c r="W14" i="2" s="1"/>
  <c r="Y4" i="2" a="1"/>
  <c r="Y4" i="2" s="1"/>
  <c r="AA10" i="2" a="1"/>
  <c r="AA10" i="2" s="1"/>
  <c r="AA18" i="2" a="1"/>
  <c r="AA18" i="2" s="1"/>
  <c r="AC9" i="2" a="1"/>
  <c r="AC9" i="2" s="1"/>
  <c r="AE14" i="2" a="1"/>
  <c r="AE14" i="2" s="1"/>
  <c r="AI10" i="2" a="1"/>
  <c r="AI10" i="2" s="1"/>
  <c r="AO4" i="2" a="1"/>
  <c r="AO4" i="2" s="1"/>
  <c r="AQ18" i="2" a="1"/>
  <c r="AQ18" i="2" s="1"/>
  <c r="AS15" i="2" a="1"/>
  <c r="AS15" i="2" s="1"/>
  <c r="AW11" i="2" a="1"/>
  <c r="AW11" i="2" s="1"/>
  <c r="BA7" i="2" a="1"/>
  <c r="BA7" i="2" s="1"/>
  <c r="BC5" i="2" a="1"/>
  <c r="BC5" i="2" s="1"/>
  <c r="BE3" i="2" a="1"/>
  <c r="BE3" i="2" s="1"/>
  <c r="BE19" i="2" a="1"/>
  <c r="BE19" i="2" s="1"/>
  <c r="BI15" i="2" a="1"/>
  <c r="BI15" i="2" s="1"/>
  <c r="BM11" i="2" a="1"/>
  <c r="BM11" i="2" s="1"/>
  <c r="BQ7" i="2" a="1"/>
  <c r="BQ7" i="2" s="1"/>
  <c r="BS5" i="2" a="1"/>
  <c r="BS5" i="2" s="1"/>
  <c r="BU3" i="2" a="1"/>
  <c r="BU3" i="2" s="1"/>
  <c r="BU19" i="2" a="1"/>
  <c r="BU19" i="2" s="1"/>
  <c r="BY15" i="2" a="1"/>
  <c r="BY15" i="2" s="1"/>
  <c r="CC11" i="2" a="1"/>
  <c r="CC11" i="2" s="1"/>
  <c r="CG7" i="2" a="1"/>
  <c r="CG7" i="2" s="1"/>
  <c r="CI5" i="2" a="1"/>
  <c r="CI5" i="2" s="1"/>
  <c r="CK3" i="2" a="1"/>
  <c r="CK3" i="2" s="1"/>
  <c r="CM16" i="2" a="1"/>
  <c r="CM16" i="2" s="1"/>
  <c r="CQ12" i="2" a="1"/>
  <c r="CQ12" i="2" s="1"/>
  <c r="CU8" i="2" a="1"/>
  <c r="CU8" i="2" s="1"/>
  <c r="CY4" i="2" a="1"/>
  <c r="CY4" i="2" s="1"/>
  <c r="CY20" i="2" a="1"/>
  <c r="CY20" i="2" s="1"/>
  <c r="DE4" i="2" a="1"/>
  <c r="DE4" i="2" s="1"/>
  <c r="DI13" i="2" a="1"/>
  <c r="DI13" i="2" s="1"/>
  <c r="DO7" i="2" a="1"/>
  <c r="DO7" i="2" s="1"/>
  <c r="DS18" i="2" a="1"/>
  <c r="DS18" i="2" s="1"/>
  <c r="W5" i="1" a="1"/>
  <c r="W5" i="1" s="1"/>
  <c r="AC15" i="1" a="1"/>
  <c r="AC15" i="1" s="1"/>
  <c r="AK7" i="1" a="1"/>
  <c r="AK7" i="1" s="1"/>
  <c r="BE15" i="1" a="1"/>
  <c r="BE15" i="1" s="1"/>
  <c r="CC9" i="1" a="1"/>
  <c r="CC9" i="1" s="1"/>
  <c r="E3" i="3" a="1"/>
  <c r="E3" i="3" s="1"/>
  <c r="E3" i="1" a="1"/>
  <c r="E3" i="1" s="1"/>
  <c r="M3" i="3" a="1"/>
  <c r="M3" i="3" s="1"/>
  <c r="M3" i="1" a="1"/>
  <c r="M3" i="1" s="1"/>
  <c r="U3" i="3" a="1"/>
  <c r="U3" i="3" s="1"/>
  <c r="U3" i="1" a="1"/>
  <c r="U3" i="1" s="1"/>
  <c r="AC3" i="3" a="1"/>
  <c r="AC3" i="3" s="1"/>
  <c r="AC3" i="1" a="1"/>
  <c r="AC3" i="1" s="1"/>
  <c r="AK3" i="3" a="1"/>
  <c r="AK3" i="3" s="1"/>
  <c r="AK3" i="2" a="1"/>
  <c r="AK3" i="2" s="1"/>
  <c r="AK3" i="1" a="1"/>
  <c r="AK3" i="1" s="1"/>
  <c r="AS3" i="3" a="1"/>
  <c r="AS3" i="3" s="1"/>
  <c r="AS3" i="1" a="1"/>
  <c r="AS3" i="1" s="1"/>
  <c r="BA3" i="3" a="1"/>
  <c r="BA3" i="3" s="1"/>
  <c r="BA3" i="1" a="1"/>
  <c r="BA3" i="1" s="1"/>
  <c r="CG3" i="3" a="1"/>
  <c r="CG3" i="3" s="1"/>
  <c r="CG3" i="1" a="1"/>
  <c r="CG3" i="1" s="1"/>
  <c r="CO3" i="3" a="1"/>
  <c r="CO3" i="3" s="1"/>
  <c r="CO3" i="1" a="1"/>
  <c r="CO3" i="1" s="1"/>
  <c r="CW3" i="3" a="1"/>
  <c r="CW3" i="3" s="1"/>
  <c r="CW3" i="1" a="1"/>
  <c r="CW3" i="1" s="1"/>
  <c r="DE3" i="3" a="1"/>
  <c r="DE3" i="3" s="1"/>
  <c r="DE3" i="1" a="1"/>
  <c r="DE3" i="1" s="1"/>
  <c r="DE3" i="2" a="1"/>
  <c r="DE3" i="2" s="1"/>
  <c r="DM3" i="3" a="1"/>
  <c r="DM3" i="3" s="1"/>
  <c r="DM3" i="1" a="1"/>
  <c r="DM3" i="1" s="1"/>
  <c r="DM3" i="2" a="1"/>
  <c r="DM3" i="2" s="1"/>
  <c r="DU3" i="3" a="1"/>
  <c r="DU3" i="3" s="1"/>
  <c r="DU3" i="1" a="1"/>
  <c r="DU3" i="1" s="1"/>
  <c r="DU3" i="2" a="1"/>
  <c r="DU3" i="2" s="1"/>
  <c r="EC3" i="3" a="1"/>
  <c r="EC3" i="3" s="1"/>
  <c r="EC3" i="1" a="1"/>
  <c r="EC3" i="1" s="1"/>
  <c r="EC3" i="2" a="1"/>
  <c r="EC3" i="2" s="1"/>
  <c r="C4" i="3" a="1"/>
  <c r="C4" i="3" s="1"/>
  <c r="C4" i="1" a="1"/>
  <c r="C4" i="1" s="1"/>
  <c r="K4" i="3" a="1"/>
  <c r="K4" i="3" s="1"/>
  <c r="K4" i="1" a="1"/>
  <c r="K4" i="1" s="1"/>
  <c r="S4" i="3" a="1"/>
  <c r="S4" i="3" s="1"/>
  <c r="S4" i="1" a="1"/>
  <c r="S4" i="1" s="1"/>
  <c r="AA4" i="3" a="1"/>
  <c r="AA4" i="3" s="1"/>
  <c r="AA4" i="1" a="1"/>
  <c r="AA4" i="1" s="1"/>
  <c r="AI4" i="3" a="1"/>
  <c r="AI4" i="3" s="1"/>
  <c r="AI4" i="1" a="1"/>
  <c r="AI4" i="1" s="1"/>
  <c r="AI4" i="2" a="1"/>
  <c r="AI4" i="2" s="1"/>
  <c r="AQ4" i="3" a="1"/>
  <c r="AQ4" i="3" s="1"/>
  <c r="AQ4" i="1" a="1"/>
  <c r="AQ4" i="1" s="1"/>
  <c r="AQ4" i="2" a="1"/>
  <c r="AQ4" i="2" s="1"/>
  <c r="AY4" i="3" a="1"/>
  <c r="AY4" i="3" s="1"/>
  <c r="AY4" i="1" a="1"/>
  <c r="AY4" i="1" s="1"/>
  <c r="AY4" i="2" a="1"/>
  <c r="AY4" i="2" s="1"/>
  <c r="BG4" i="3" a="1"/>
  <c r="BG4" i="3" s="1"/>
  <c r="BG4" i="1" a="1"/>
  <c r="BG4" i="1" s="1"/>
  <c r="BG4" i="2" a="1"/>
  <c r="BG4" i="2" s="1"/>
  <c r="BO4" i="3" a="1"/>
  <c r="BO4" i="3" s="1"/>
  <c r="BO4" i="1" a="1"/>
  <c r="BO4" i="1" s="1"/>
  <c r="BO4" i="2" a="1"/>
  <c r="BO4" i="2" s="1"/>
  <c r="BW4" i="3" a="1"/>
  <c r="BW4" i="3" s="1"/>
  <c r="BW4" i="2" a="1"/>
  <c r="BW4" i="2" s="1"/>
  <c r="BW4" i="1" a="1"/>
  <c r="BW4" i="1" s="1"/>
  <c r="CE4" i="3" a="1"/>
  <c r="CE4" i="3" s="1"/>
  <c r="CE4" i="1" a="1"/>
  <c r="CE4" i="1" s="1"/>
  <c r="CE4" i="2" a="1"/>
  <c r="CE4" i="2" s="1"/>
  <c r="CU4" i="3" a="1"/>
  <c r="CU4" i="3" s="1"/>
  <c r="CU4" i="1" a="1"/>
  <c r="CU4" i="1" s="1"/>
  <c r="DC4" i="3" a="1"/>
  <c r="DC4" i="3" s="1"/>
  <c r="DC4" i="1" a="1"/>
  <c r="DC4" i="1" s="1"/>
  <c r="DC4" i="2" a="1"/>
  <c r="DC4" i="2" s="1"/>
  <c r="DK4" i="3" a="1"/>
  <c r="DK4" i="3" s="1"/>
  <c r="DK4" i="1" a="1"/>
  <c r="DK4" i="1" s="1"/>
  <c r="DS4" i="3" a="1"/>
  <c r="DS4" i="3" s="1"/>
  <c r="DS4" i="1" a="1"/>
  <c r="DS4" i="1" s="1"/>
  <c r="DS4" i="2" a="1"/>
  <c r="DS4" i="2" s="1"/>
  <c r="EA4" i="3" a="1"/>
  <c r="EA4" i="3" s="1"/>
  <c r="EA4" i="1" a="1"/>
  <c r="EA4" i="1" s="1"/>
  <c r="EA4" i="2" a="1"/>
  <c r="EA4" i="2" s="1"/>
  <c r="EI4" i="3" a="1"/>
  <c r="EI4" i="3" s="1"/>
  <c r="EI4" i="1" a="1"/>
  <c r="EI4" i="1" s="1"/>
  <c r="EI4" i="2" a="1"/>
  <c r="EI4" i="2" s="1"/>
  <c r="I5" i="3" a="1"/>
  <c r="I5" i="3" s="1"/>
  <c r="I5" i="1" a="1"/>
  <c r="I5" i="1" s="1"/>
  <c r="Y5" i="3" a="1"/>
  <c r="Y5" i="3" s="1"/>
  <c r="Y5" i="1" a="1"/>
  <c r="Y5" i="1" s="1"/>
  <c r="AG5" i="3" a="1"/>
  <c r="AG5" i="3" s="1"/>
  <c r="AG5" i="1" a="1"/>
  <c r="AG5" i="1" s="1"/>
  <c r="AO5" i="3" a="1"/>
  <c r="AO5" i="3" s="1"/>
  <c r="AO5" i="1" a="1"/>
  <c r="AO5" i="1" s="1"/>
  <c r="AW5" i="3" a="1"/>
  <c r="AW5" i="3" s="1"/>
  <c r="AW5" i="1" a="1"/>
  <c r="AW5" i="1" s="1"/>
  <c r="AW5" i="2" a="1"/>
  <c r="AW5" i="2" s="1"/>
  <c r="BE5" i="3" a="1"/>
  <c r="BE5" i="3" s="1"/>
  <c r="BE5" i="1" a="1"/>
  <c r="BE5" i="1" s="1"/>
  <c r="BE5" i="2" a="1"/>
  <c r="BE5" i="2" s="1"/>
  <c r="BM5" i="3" a="1"/>
  <c r="BM5" i="3" s="1"/>
  <c r="BM5" i="1" a="1"/>
  <c r="BM5" i="1" s="1"/>
  <c r="BM5" i="2" a="1"/>
  <c r="BM5" i="2" s="1"/>
  <c r="BU5" i="3" a="1"/>
  <c r="BU5" i="3" s="1"/>
  <c r="BU5" i="1" a="1"/>
  <c r="BU5" i="1" s="1"/>
  <c r="BU5" i="2" a="1"/>
  <c r="BU5" i="2" s="1"/>
  <c r="CC5" i="3" a="1"/>
  <c r="CC5" i="3" s="1"/>
  <c r="CC5" i="1" a="1"/>
  <c r="CC5" i="1" s="1"/>
  <c r="CC5" i="2" a="1"/>
  <c r="CC5" i="2" s="1"/>
  <c r="CK5" i="3" a="1"/>
  <c r="CK5" i="3" s="1"/>
  <c r="CK5" i="1" a="1"/>
  <c r="CK5" i="1" s="1"/>
  <c r="CK5" i="2" a="1"/>
  <c r="CK5" i="2" s="1"/>
  <c r="CS5" i="3" a="1"/>
  <c r="CS5" i="3" s="1"/>
  <c r="CS5" i="1" a="1"/>
  <c r="CS5" i="1" s="1"/>
  <c r="CS5" i="2" a="1"/>
  <c r="CS5" i="2" s="1"/>
  <c r="DA5" i="3" a="1"/>
  <c r="DA5" i="3" s="1"/>
  <c r="DA5" i="1" a="1"/>
  <c r="DA5" i="1" s="1"/>
  <c r="DA5" i="2" a="1"/>
  <c r="DA5" i="2" s="1"/>
  <c r="DI5" i="3" a="1"/>
  <c r="DI5" i="3" s="1"/>
  <c r="DI5" i="1" a="1"/>
  <c r="DI5" i="1" s="1"/>
  <c r="DQ5" i="3" a="1"/>
  <c r="DQ5" i="3" s="1"/>
  <c r="DQ5" i="1" a="1"/>
  <c r="DQ5" i="1" s="1"/>
  <c r="DY5" i="3" a="1"/>
  <c r="DY5" i="3" s="1"/>
  <c r="DY5" i="1" a="1"/>
  <c r="DY5" i="1" s="1"/>
  <c r="EG5" i="3" a="1"/>
  <c r="EG5" i="3" s="1"/>
  <c r="EG5" i="1" a="1"/>
  <c r="EG5" i="1" s="1"/>
  <c r="G6" i="3" a="1"/>
  <c r="G6" i="3" s="1"/>
  <c r="G6" i="1" a="1"/>
  <c r="G6" i="1" s="1"/>
  <c r="O6" i="3" a="1"/>
  <c r="O6" i="3" s="1"/>
  <c r="O6" i="1" a="1"/>
  <c r="O6" i="1" s="1"/>
  <c r="BC6" i="3" a="1"/>
  <c r="BC6" i="3" s="1"/>
  <c r="BC6" i="1" a="1"/>
  <c r="BC6" i="1" s="1"/>
  <c r="BK6" i="3" a="1"/>
  <c r="BK6" i="3" s="1"/>
  <c r="BK6" i="1" a="1"/>
  <c r="BK6" i="1" s="1"/>
  <c r="BS6" i="3" a="1"/>
  <c r="BS6" i="3" s="1"/>
  <c r="BS6" i="1" a="1"/>
  <c r="BS6" i="1" s="1"/>
  <c r="BY6" i="3" a="1"/>
  <c r="BY6" i="3" s="1"/>
  <c r="BY6" i="1" a="1"/>
  <c r="BY6" i="1" s="1"/>
  <c r="BY6" i="2" a="1"/>
  <c r="BY6" i="2" s="1"/>
  <c r="CG6" i="3" a="1"/>
  <c r="CG6" i="3" s="1"/>
  <c r="CG6" i="2" a="1"/>
  <c r="CG6" i="2" s="1"/>
  <c r="CO6" i="3" a="1"/>
  <c r="CO6" i="3" s="1"/>
  <c r="CO6" i="1" a="1"/>
  <c r="CO6" i="1" s="1"/>
  <c r="CW6" i="3" a="1"/>
  <c r="CW6" i="3" s="1"/>
  <c r="CW6" i="1" a="1"/>
  <c r="CW6" i="1" s="1"/>
  <c r="DE6" i="3" a="1"/>
  <c r="DE6" i="3" s="1"/>
  <c r="DE6" i="1" a="1"/>
  <c r="DE6" i="1" s="1"/>
  <c r="DE6" i="2" a="1"/>
  <c r="DE6" i="2" s="1"/>
  <c r="DM6" i="3" a="1"/>
  <c r="DM6" i="3" s="1"/>
  <c r="DM6" i="1" a="1"/>
  <c r="DM6" i="1" s="1"/>
  <c r="DM6" i="2" a="1"/>
  <c r="DM6" i="2" s="1"/>
  <c r="DU6" i="3" a="1"/>
  <c r="DU6" i="3" s="1"/>
  <c r="DU6" i="1" a="1"/>
  <c r="DU6" i="1" s="1"/>
  <c r="DU6" i="2" a="1"/>
  <c r="DU6" i="2" s="1"/>
  <c r="EC6" i="3" a="1"/>
  <c r="EC6" i="3" s="1"/>
  <c r="EC6" i="1" a="1"/>
  <c r="EC6" i="1" s="1"/>
  <c r="EC6" i="2" a="1"/>
  <c r="EC6" i="2" s="1"/>
  <c r="S7" i="3" a="1"/>
  <c r="S7" i="3" s="1"/>
  <c r="S7" i="1" a="1"/>
  <c r="S7" i="1" s="1"/>
  <c r="AA7" i="3" a="1"/>
  <c r="AA7" i="3" s="1"/>
  <c r="AA7" i="1" a="1"/>
  <c r="AA7" i="1" s="1"/>
  <c r="AI7" i="3" a="1"/>
  <c r="AI7" i="3" s="1"/>
  <c r="AI7" i="1" a="1"/>
  <c r="AI7" i="1" s="1"/>
  <c r="AQ7" i="3" a="1"/>
  <c r="AQ7" i="3" s="1"/>
  <c r="AQ7" i="1" a="1"/>
  <c r="AQ7" i="1" s="1"/>
  <c r="AW7" i="3" a="1"/>
  <c r="AW7" i="3" s="1"/>
  <c r="AW7" i="1" a="1"/>
  <c r="AW7" i="1" s="1"/>
  <c r="CC7" i="3" a="1"/>
  <c r="CC7" i="3" s="1"/>
  <c r="CC7" i="1" a="1"/>
  <c r="CC7" i="1" s="1"/>
  <c r="CK7" i="3" a="1"/>
  <c r="CK7" i="3" s="1"/>
  <c r="CK7" i="1" a="1"/>
  <c r="CK7" i="1" s="1"/>
  <c r="CS7" i="3" a="1"/>
  <c r="CS7" i="3" s="1"/>
  <c r="CS7" i="1" a="1"/>
  <c r="CS7" i="1" s="1"/>
  <c r="DA7" i="3" a="1"/>
  <c r="DA7" i="3" s="1"/>
  <c r="DA7" i="1" a="1"/>
  <c r="DA7" i="1" s="1"/>
  <c r="DI7" i="3" a="1"/>
  <c r="DI7" i="3" s="1"/>
  <c r="DI7" i="1" a="1"/>
  <c r="DI7" i="1" s="1"/>
  <c r="DI7" i="2" a="1"/>
  <c r="DI7" i="2" s="1"/>
  <c r="DQ7" i="3" a="1"/>
  <c r="DQ7" i="3" s="1"/>
  <c r="DQ7" i="1" a="1"/>
  <c r="DQ7" i="1" s="1"/>
  <c r="DQ7" i="2" a="1"/>
  <c r="DQ7" i="2" s="1"/>
  <c r="EE7" i="3" a="1"/>
  <c r="EE7" i="3" s="1"/>
  <c r="EE7" i="1" a="1"/>
  <c r="EE7" i="1" s="1"/>
  <c r="E8" i="3" a="1"/>
  <c r="E8" i="3" s="1"/>
  <c r="E8" i="1" a="1"/>
  <c r="E8" i="1" s="1"/>
  <c r="BI8" i="3" a="1"/>
  <c r="BI8" i="3" s="1"/>
  <c r="BI8" i="1" a="1"/>
  <c r="BI8" i="1" s="1"/>
  <c r="BQ8" i="3" a="1"/>
  <c r="BQ8" i="3" s="1"/>
  <c r="BQ8" i="1" a="1"/>
  <c r="BQ8" i="1" s="1"/>
  <c r="BY8" i="3" a="1"/>
  <c r="BY8" i="3" s="1"/>
  <c r="BY8" i="1" a="1"/>
  <c r="BY8" i="1" s="1"/>
  <c r="CG8" i="3" a="1"/>
  <c r="CG8" i="3" s="1"/>
  <c r="CG8" i="1" a="1"/>
  <c r="CG8" i="1" s="1"/>
  <c r="CO8" i="3" a="1"/>
  <c r="CO8" i="3" s="1"/>
  <c r="CO8" i="1" a="1"/>
  <c r="CO8" i="1" s="1"/>
  <c r="CO8" i="2" a="1"/>
  <c r="CO8" i="2" s="1"/>
  <c r="CW8" i="3" a="1"/>
  <c r="CW8" i="3" s="1"/>
  <c r="CW8" i="1" a="1"/>
  <c r="CW8" i="1" s="1"/>
  <c r="CW8" i="2" a="1"/>
  <c r="CW8" i="2" s="1"/>
  <c r="DE8" i="3" a="1"/>
  <c r="DE8" i="3" s="1"/>
  <c r="DE8" i="1" a="1"/>
  <c r="DE8" i="1" s="1"/>
  <c r="DE8" i="2" a="1"/>
  <c r="DE8" i="2" s="1"/>
  <c r="DM8" i="3" a="1"/>
  <c r="DM8" i="3" s="1"/>
  <c r="DM8" i="1" a="1"/>
  <c r="DM8" i="1" s="1"/>
  <c r="DM8" i="2" a="1"/>
  <c r="DM8" i="2" s="1"/>
  <c r="DU8" i="3" a="1"/>
  <c r="DU8" i="3" s="1"/>
  <c r="DU8" i="1" a="1"/>
  <c r="DU8" i="1" s="1"/>
  <c r="EC8" i="3" a="1"/>
  <c r="EC8" i="3" s="1"/>
  <c r="EC8" i="1" a="1"/>
  <c r="EC8" i="1" s="1"/>
  <c r="C9" i="3" a="1"/>
  <c r="C9" i="3" s="1"/>
  <c r="C9" i="1" a="1"/>
  <c r="C9" i="1" s="1"/>
  <c r="K9" i="3" a="1"/>
  <c r="K9" i="3" s="1"/>
  <c r="K9" i="1" a="1"/>
  <c r="K9" i="1" s="1"/>
  <c r="AI9" i="3" a="1"/>
  <c r="AI9" i="3" s="1"/>
  <c r="AI9" i="2" a="1"/>
  <c r="AI9" i="2" s="1"/>
  <c r="AQ9" i="2" a="1"/>
  <c r="AQ9" i="2" s="1"/>
  <c r="AQ9" i="3" a="1"/>
  <c r="AQ9" i="3" s="1"/>
  <c r="BG9" i="3" a="1"/>
  <c r="BG9" i="3" s="1"/>
  <c r="BG9" i="1" a="1"/>
  <c r="BG9" i="1" s="1"/>
  <c r="BO9" i="3" a="1"/>
  <c r="BO9" i="3" s="1"/>
  <c r="BO9" i="1" a="1"/>
  <c r="BO9" i="1" s="1"/>
  <c r="CE9" i="3" a="1"/>
  <c r="CE9" i="3" s="1"/>
  <c r="CE9" i="1" a="1"/>
  <c r="CE9" i="1" s="1"/>
  <c r="CM9" i="3" a="1"/>
  <c r="CM9" i="3" s="1"/>
  <c r="CM9" i="1" a="1"/>
  <c r="CM9" i="1" s="1"/>
  <c r="DC9" i="3" a="1"/>
  <c r="DC9" i="3" s="1"/>
  <c r="DC9" i="1" a="1"/>
  <c r="DC9" i="1" s="1"/>
  <c r="DC9" i="2" a="1"/>
  <c r="DC9" i="2" s="1"/>
  <c r="DK9" i="3" a="1"/>
  <c r="DK9" i="3" s="1"/>
  <c r="DK9" i="1" a="1"/>
  <c r="DK9" i="1" s="1"/>
  <c r="DK9" i="2" a="1"/>
  <c r="DK9" i="2" s="1"/>
  <c r="DS9" i="3" a="1"/>
  <c r="DS9" i="3" s="1"/>
  <c r="DS9" i="2" a="1"/>
  <c r="DS9" i="2" s="1"/>
  <c r="DS9" i="1" a="1"/>
  <c r="DS9" i="1" s="1"/>
  <c r="EA9" i="3" a="1"/>
  <c r="EA9" i="3" s="1"/>
  <c r="EA9" i="1" a="1"/>
  <c r="EA9" i="1" s="1"/>
  <c r="EA9" i="2" a="1"/>
  <c r="EA9" i="2" s="1"/>
  <c r="EI9" i="3" a="1"/>
  <c r="EI9" i="3" s="1"/>
  <c r="EI9" i="1" a="1"/>
  <c r="EI9" i="1" s="1"/>
  <c r="EI9" i="2" a="1"/>
  <c r="EI9" i="2" s="1"/>
  <c r="I10" i="3" a="1"/>
  <c r="I10" i="3" s="1"/>
  <c r="I10" i="1" a="1"/>
  <c r="I10" i="1" s="1"/>
  <c r="Q10" i="3" a="1"/>
  <c r="Q10" i="3" s="1"/>
  <c r="Q10" i="1" a="1"/>
  <c r="Q10" i="1" s="1"/>
  <c r="Y10" i="3" a="1"/>
  <c r="Y10" i="3" s="1"/>
  <c r="Y10" i="1" a="1"/>
  <c r="Y10" i="1" s="1"/>
  <c r="AG10" i="3" a="1"/>
  <c r="AG10" i="3" s="1"/>
  <c r="AG10" i="1" a="1"/>
  <c r="AG10" i="1" s="1"/>
  <c r="AG10" i="2" a="1"/>
  <c r="AG10" i="2" s="1"/>
  <c r="AO10" i="3" a="1"/>
  <c r="AO10" i="3" s="1"/>
  <c r="AO10" i="1" a="1"/>
  <c r="AO10" i="1" s="1"/>
  <c r="AO10" i="2" a="1"/>
  <c r="AO10" i="2" s="1"/>
  <c r="AW10" i="3" a="1"/>
  <c r="AW10" i="3" s="1"/>
  <c r="AW10" i="1" a="1"/>
  <c r="AW10" i="1" s="1"/>
  <c r="AW10" i="2" a="1"/>
  <c r="AW10" i="2" s="1"/>
  <c r="BE10" i="3" a="1"/>
  <c r="BE10" i="3" s="1"/>
  <c r="BE10" i="1" a="1"/>
  <c r="BE10" i="1" s="1"/>
  <c r="BE10" i="2" a="1"/>
  <c r="BE10" i="2" s="1"/>
  <c r="BM10" i="3" a="1"/>
  <c r="BM10" i="3" s="1"/>
  <c r="BM10" i="1" a="1"/>
  <c r="BM10" i="1" s="1"/>
  <c r="BM10" i="2" a="1"/>
  <c r="BM10" i="2" s="1"/>
  <c r="BU10" i="3" a="1"/>
  <c r="BU10" i="3" s="1"/>
  <c r="BU10" i="1" a="1"/>
  <c r="BU10" i="1" s="1"/>
  <c r="BU10" i="2" a="1"/>
  <c r="BU10" i="2" s="1"/>
  <c r="CC10" i="3" a="1"/>
  <c r="CC10" i="3" s="1"/>
  <c r="CC10" i="2" a="1"/>
  <c r="CC10" i="2" s="1"/>
  <c r="CK10" i="3" a="1"/>
  <c r="CK10" i="3" s="1"/>
  <c r="CK10" i="1" a="1"/>
  <c r="CK10" i="1" s="1"/>
  <c r="CK10" i="2" a="1"/>
  <c r="CK10" i="2" s="1"/>
  <c r="CS10" i="3" a="1"/>
  <c r="CS10" i="3" s="1"/>
  <c r="CS10" i="1" a="1"/>
  <c r="CS10" i="1" s="1"/>
  <c r="DA10" i="3" a="1"/>
  <c r="DA10" i="3" s="1"/>
  <c r="DA10" i="1" a="1"/>
  <c r="DA10" i="1" s="1"/>
  <c r="DI10" i="3" a="1"/>
  <c r="DI10" i="3" s="1"/>
  <c r="DI10" i="1" a="1"/>
  <c r="DI10" i="1" s="1"/>
  <c r="DI10" i="2" a="1"/>
  <c r="DI10" i="2" s="1"/>
  <c r="DQ10" i="3" a="1"/>
  <c r="DQ10" i="3" s="1"/>
  <c r="DQ10" i="1" a="1"/>
  <c r="DQ10" i="1" s="1"/>
  <c r="DQ10" i="2" a="1"/>
  <c r="DQ10" i="2" s="1"/>
  <c r="DY10" i="3" a="1"/>
  <c r="DY10" i="3" s="1"/>
  <c r="DY10" i="2" a="1"/>
  <c r="DY10" i="2" s="1"/>
  <c r="DY10" i="1" a="1"/>
  <c r="DY10" i="1" s="1"/>
  <c r="EG10" i="3" a="1"/>
  <c r="EG10" i="3" s="1"/>
  <c r="EG10" i="1" a="1"/>
  <c r="EG10" i="1" s="1"/>
  <c r="EG10" i="2" a="1"/>
  <c r="EG10" i="2" s="1"/>
  <c r="O11" i="3" a="1"/>
  <c r="O11" i="3" s="1"/>
  <c r="O11" i="1" a="1"/>
  <c r="O11" i="1" s="1"/>
  <c r="W11" i="3" a="1"/>
  <c r="W11" i="3" s="1"/>
  <c r="W11" i="1" a="1"/>
  <c r="W11" i="1" s="1"/>
  <c r="AE11" i="3" a="1"/>
  <c r="AE11" i="3" s="1"/>
  <c r="AE11" i="1" a="1"/>
  <c r="AE11" i="1" s="1"/>
  <c r="AM11" i="3" a="1"/>
  <c r="AM11" i="3" s="1"/>
  <c r="AM11" i="1" a="1"/>
  <c r="AM11" i="1" s="1"/>
  <c r="AU11" i="3" a="1"/>
  <c r="AU11" i="3" s="1"/>
  <c r="AU11" i="1" a="1"/>
  <c r="AU11" i="1" s="1"/>
  <c r="AU11" i="2" a="1"/>
  <c r="AU11" i="2" s="1"/>
  <c r="BC11" i="3" a="1"/>
  <c r="BC11" i="3" s="1"/>
  <c r="BC11" i="1" a="1"/>
  <c r="BC11" i="1" s="1"/>
  <c r="BC11" i="2" a="1"/>
  <c r="BC11" i="2" s="1"/>
  <c r="BK11" i="3" a="1"/>
  <c r="BK11" i="3" s="1"/>
  <c r="BK11" i="1" a="1"/>
  <c r="BK11" i="1" s="1"/>
  <c r="BK11" i="2" a="1"/>
  <c r="BK11" i="2" s="1"/>
  <c r="BS11" i="3" a="1"/>
  <c r="BS11" i="3" s="1"/>
  <c r="BS11" i="1" a="1"/>
  <c r="BS11" i="1" s="1"/>
  <c r="BS11" i="2" a="1"/>
  <c r="BS11" i="2" s="1"/>
  <c r="CA11" i="3" a="1"/>
  <c r="CA11" i="3" s="1"/>
  <c r="CA11" i="1" a="1"/>
  <c r="CA11" i="1" s="1"/>
  <c r="CA11" i="2" a="1"/>
  <c r="CA11" i="2" s="1"/>
  <c r="CI11" i="3" a="1"/>
  <c r="CI11" i="3" s="1"/>
  <c r="CI11" i="1" a="1"/>
  <c r="CI11" i="1" s="1"/>
  <c r="CI11" i="2" a="1"/>
  <c r="CI11" i="2" s="1"/>
  <c r="CQ11" i="3" a="1"/>
  <c r="CQ11" i="3" s="1"/>
  <c r="CQ11" i="1" a="1"/>
  <c r="CQ11" i="1" s="1"/>
  <c r="CQ11" i="2" a="1"/>
  <c r="CQ11" i="2" s="1"/>
  <c r="CY11" i="3" a="1"/>
  <c r="CY11" i="3" s="1"/>
  <c r="CY11" i="1" a="1"/>
  <c r="CY11" i="1" s="1"/>
  <c r="CY11" i="2" a="1"/>
  <c r="CY11" i="2" s="1"/>
  <c r="DG11" i="3" a="1"/>
  <c r="DG11" i="3" s="1"/>
  <c r="DG11" i="1" a="1"/>
  <c r="DG11" i="1" s="1"/>
  <c r="DG11" i="2" a="1"/>
  <c r="DG11" i="2" s="1"/>
  <c r="DO11" i="3" a="1"/>
  <c r="DO11" i="3" s="1"/>
  <c r="DO11" i="1" a="1"/>
  <c r="DO11" i="1" s="1"/>
  <c r="DO11" i="2" a="1"/>
  <c r="DO11" i="2" s="1"/>
  <c r="DW11" i="3" a="1"/>
  <c r="DW11" i="3" s="1"/>
  <c r="DW11" i="1" a="1"/>
  <c r="DW11" i="1" s="1"/>
  <c r="DW11" i="2" a="1"/>
  <c r="DW11" i="2" s="1"/>
  <c r="EE11" i="3" a="1"/>
  <c r="EE11" i="3" s="1"/>
  <c r="EE11" i="1" a="1"/>
  <c r="EE11" i="1" s="1"/>
  <c r="EE11" i="2" a="1"/>
  <c r="EE11" i="2" s="1"/>
  <c r="U12" i="3" a="1"/>
  <c r="U12" i="3" s="1"/>
  <c r="U12" i="1" a="1"/>
  <c r="U12" i="1" s="1"/>
  <c r="AC12" i="3" a="1"/>
  <c r="AC12" i="3" s="1"/>
  <c r="AC12" i="1" a="1"/>
  <c r="AC12" i="1" s="1"/>
  <c r="AK12" i="3" a="1"/>
  <c r="AK12" i="3" s="1"/>
  <c r="AK12" i="1" a="1"/>
  <c r="AK12" i="1" s="1"/>
  <c r="AS12" i="3" a="1"/>
  <c r="AS12" i="3" s="1"/>
  <c r="AS12" i="1" a="1"/>
  <c r="AS12" i="1" s="1"/>
  <c r="BA12" i="3" a="1"/>
  <c r="BA12" i="3" s="1"/>
  <c r="BA12" i="1" a="1"/>
  <c r="BA12" i="1" s="1"/>
  <c r="BY12" i="3" a="1"/>
  <c r="BY12" i="3" s="1"/>
  <c r="BY12" i="1" a="1"/>
  <c r="BY12" i="1" s="1"/>
  <c r="CG12" i="3" a="1"/>
  <c r="CG12" i="3" s="1"/>
  <c r="CG12" i="1" a="1"/>
  <c r="CG12" i="1" s="1"/>
  <c r="CO12" i="3" a="1"/>
  <c r="CO12" i="3" s="1"/>
  <c r="CO12" i="1" a="1"/>
  <c r="CO12" i="1" s="1"/>
  <c r="CO12" i="2" a="1"/>
  <c r="CO12" i="2" s="1"/>
  <c r="CW12" i="3" a="1"/>
  <c r="CW12" i="3" s="1"/>
  <c r="CW12" i="1" a="1"/>
  <c r="CW12" i="1" s="1"/>
  <c r="CW12" i="2" a="1"/>
  <c r="CW12" i="2" s="1"/>
  <c r="DE12" i="3" a="1"/>
  <c r="DE12" i="3" s="1"/>
  <c r="DE12" i="1" a="1"/>
  <c r="DE12" i="1" s="1"/>
  <c r="DE12" i="2" a="1"/>
  <c r="DE12" i="2" s="1"/>
  <c r="DM12" i="3" a="1"/>
  <c r="DM12" i="3" s="1"/>
  <c r="DM12" i="2" a="1"/>
  <c r="DM12" i="2" s="1"/>
  <c r="DM12" i="1" a="1"/>
  <c r="DM12" i="1" s="1"/>
  <c r="DU12" i="3" a="1"/>
  <c r="DU12" i="3" s="1"/>
  <c r="DU12" i="1" a="1"/>
  <c r="DU12" i="1" s="1"/>
  <c r="DU12" i="2" a="1"/>
  <c r="DU12" i="2" s="1"/>
  <c r="EC12" i="3" a="1"/>
  <c r="EC12" i="3" s="1"/>
  <c r="EC12" i="1" a="1"/>
  <c r="EC12" i="1" s="1"/>
  <c r="EC12" i="2" a="1"/>
  <c r="EC12" i="2" s="1"/>
  <c r="C13" i="3" a="1"/>
  <c r="C13" i="3" s="1"/>
  <c r="C13" i="1" a="1"/>
  <c r="C13" i="1" s="1"/>
  <c r="K13" i="3" a="1"/>
  <c r="K13" i="3" s="1"/>
  <c r="K13" i="1" a="1"/>
  <c r="K13" i="1" s="1"/>
  <c r="S13" i="3" a="1"/>
  <c r="S13" i="3" s="1"/>
  <c r="S13" i="1" a="1"/>
  <c r="S13" i="1" s="1"/>
  <c r="AA13" i="3" a="1"/>
  <c r="AA13" i="3" s="1"/>
  <c r="AA13" i="1" a="1"/>
  <c r="AA13" i="1" s="1"/>
  <c r="AI13" i="3" a="1"/>
  <c r="AI13" i="3" s="1"/>
  <c r="AI13" i="2" a="1"/>
  <c r="AI13" i="2" s="1"/>
  <c r="AI13" i="1" a="1"/>
  <c r="AI13" i="1" s="1"/>
  <c r="AQ13" i="3" a="1"/>
  <c r="AQ13" i="3" s="1"/>
  <c r="AQ13" i="2" a="1"/>
  <c r="AQ13" i="2" s="1"/>
  <c r="AQ13" i="1" a="1"/>
  <c r="AQ13" i="1" s="1"/>
  <c r="AY13" i="3" a="1"/>
  <c r="AY13" i="3" s="1"/>
  <c r="AY13" i="1" a="1"/>
  <c r="AY13" i="1" s="1"/>
  <c r="BW13" i="3" a="1"/>
  <c r="BW13" i="3" s="1"/>
  <c r="BW13" i="1" a="1"/>
  <c r="BW13" i="1" s="1"/>
  <c r="CM13" i="3" a="1"/>
  <c r="CM13" i="3" s="1"/>
  <c r="CM13" i="1" a="1"/>
  <c r="CM13" i="1" s="1"/>
  <c r="CU13" i="3" a="1"/>
  <c r="CU13" i="3" s="1"/>
  <c r="CU13" i="1" a="1"/>
  <c r="CU13" i="1" s="1"/>
  <c r="DC13" i="3" a="1"/>
  <c r="DC13" i="3" s="1"/>
  <c r="DC13" i="1" a="1"/>
  <c r="DC13" i="1" s="1"/>
  <c r="DC13" i="2" a="1"/>
  <c r="DC13" i="2" s="1"/>
  <c r="DK13" i="3" a="1"/>
  <c r="DK13" i="3" s="1"/>
  <c r="DK13" i="1" a="1"/>
  <c r="DK13" i="1" s="1"/>
  <c r="DK13" i="2" a="1"/>
  <c r="DK13" i="2" s="1"/>
  <c r="DS13" i="3" a="1"/>
  <c r="DS13" i="3" s="1"/>
  <c r="DS13" i="1" a="1"/>
  <c r="DS13" i="1" s="1"/>
  <c r="DS13" i="2" a="1"/>
  <c r="DS13" i="2" s="1"/>
  <c r="EA13" i="3" a="1"/>
  <c r="EA13" i="3" s="1"/>
  <c r="EA13" i="1" a="1"/>
  <c r="EA13" i="1" s="1"/>
  <c r="EA13" i="2" a="1"/>
  <c r="EA13" i="2" s="1"/>
  <c r="EI13" i="3" a="1"/>
  <c r="EI13" i="3" s="1"/>
  <c r="EI13" i="1" a="1"/>
  <c r="EI13" i="1" s="1"/>
  <c r="EI13" i="2" a="1"/>
  <c r="EI13" i="2" s="1"/>
  <c r="I14" i="3" a="1"/>
  <c r="I14" i="3" s="1"/>
  <c r="I14" i="1" a="1"/>
  <c r="I14" i="1" s="1"/>
  <c r="Q14" i="3" a="1"/>
  <c r="Q14" i="3" s="1"/>
  <c r="Q14" i="1" a="1"/>
  <c r="Q14" i="1" s="1"/>
  <c r="Y14" i="1" a="1"/>
  <c r="Y14" i="1" s="1"/>
  <c r="Y14" i="3" a="1"/>
  <c r="Y14" i="3" s="1"/>
  <c r="AG14" i="3" a="1"/>
  <c r="AG14" i="3" s="1"/>
  <c r="AG14" i="1" a="1"/>
  <c r="AG14" i="1" s="1"/>
  <c r="AG14" i="2" a="1"/>
  <c r="AG14" i="2" s="1"/>
  <c r="AO14" i="3" a="1"/>
  <c r="AO14" i="3" s="1"/>
  <c r="AO14" i="1" a="1"/>
  <c r="AO14" i="1" s="1"/>
  <c r="AO14" i="2" a="1"/>
  <c r="AO14" i="2" s="1"/>
  <c r="AW14" i="3" a="1"/>
  <c r="AW14" i="3" s="1"/>
  <c r="AW14" i="1" a="1"/>
  <c r="AW14" i="1" s="1"/>
  <c r="AW14" i="2" a="1"/>
  <c r="AW14" i="2" s="1"/>
  <c r="BE14" i="3" a="1"/>
  <c r="BE14" i="3" s="1"/>
  <c r="BE14" i="1" a="1"/>
  <c r="BE14" i="1" s="1"/>
  <c r="BE14" i="2" a="1"/>
  <c r="BE14" i="2" s="1"/>
  <c r="BM14" i="3" a="1"/>
  <c r="BM14" i="3" s="1"/>
  <c r="BM14" i="1" a="1"/>
  <c r="BM14" i="1" s="1"/>
  <c r="BM14" i="2" a="1"/>
  <c r="BM14" i="2" s="1"/>
  <c r="BU14" i="3" a="1"/>
  <c r="BU14" i="3" s="1"/>
  <c r="BU14" i="1" a="1"/>
  <c r="BU14" i="1" s="1"/>
  <c r="BU14" i="2" a="1"/>
  <c r="BU14" i="2" s="1"/>
  <c r="CC14" i="3" a="1"/>
  <c r="CC14" i="3" s="1"/>
  <c r="CC14" i="2" a="1"/>
  <c r="CC14" i="2" s="1"/>
  <c r="CC14" i="1" a="1"/>
  <c r="CC14" i="1" s="1"/>
  <c r="CK14" i="3" a="1"/>
  <c r="CK14" i="3" s="1"/>
  <c r="CK14" i="1" a="1"/>
  <c r="CK14" i="1" s="1"/>
  <c r="CK14" i="2" a="1"/>
  <c r="CK14" i="2" s="1"/>
  <c r="CS14" i="3" a="1"/>
  <c r="CS14" i="3" s="1"/>
  <c r="CS14" i="1" a="1"/>
  <c r="CS14" i="1" s="1"/>
  <c r="DA14" i="3" a="1"/>
  <c r="DA14" i="3" s="1"/>
  <c r="DA14" i="1" a="1"/>
  <c r="DA14" i="1" s="1"/>
  <c r="DI14" i="3" a="1"/>
  <c r="DI14" i="3" s="1"/>
  <c r="DI14" i="1" a="1"/>
  <c r="DI14" i="1" s="1"/>
  <c r="DQ14" i="3" a="1"/>
  <c r="DQ14" i="3" s="1"/>
  <c r="DQ14" i="1" a="1"/>
  <c r="DQ14" i="1" s="1"/>
  <c r="DY14" i="3" a="1"/>
  <c r="DY14" i="3" s="1"/>
  <c r="DY14" i="1" a="1"/>
  <c r="DY14" i="1" s="1"/>
  <c r="DY14" i="2" a="1"/>
  <c r="DY14" i="2" s="1"/>
  <c r="EG14" i="3" a="1"/>
  <c r="EG14" i="3" s="1"/>
  <c r="EG14" i="2" a="1"/>
  <c r="EG14" i="2" s="1"/>
  <c r="EG14" i="1" a="1"/>
  <c r="EG14" i="1" s="1"/>
  <c r="G15" i="3" a="1"/>
  <c r="G15" i="3" s="1"/>
  <c r="G15" i="1" a="1"/>
  <c r="G15" i="1" s="1"/>
  <c r="W15" i="3" a="1"/>
  <c r="W15" i="3" s="1"/>
  <c r="W15" i="1" a="1"/>
  <c r="W15" i="1" s="1"/>
  <c r="AE15" i="3" a="1"/>
  <c r="AE15" i="3" s="1"/>
  <c r="AE15" i="1" a="1"/>
  <c r="AE15" i="1" s="1"/>
  <c r="AM15" i="3" a="1"/>
  <c r="AM15" i="3" s="1"/>
  <c r="AM15" i="1" a="1"/>
  <c r="AM15" i="1" s="1"/>
  <c r="AU15" i="3" a="1"/>
  <c r="AU15" i="3" s="1"/>
  <c r="AU15" i="1" a="1"/>
  <c r="AU15" i="1" s="1"/>
  <c r="AU15" i="2" a="1"/>
  <c r="AU15" i="2" s="1"/>
  <c r="BC15" i="3" a="1"/>
  <c r="BC15" i="3" s="1"/>
  <c r="BC15" i="1" a="1"/>
  <c r="BC15" i="1" s="1"/>
  <c r="BC15" i="2" a="1"/>
  <c r="BC15" i="2" s="1"/>
  <c r="BK15" i="3" a="1"/>
  <c r="BK15" i="3" s="1"/>
  <c r="BK15" i="1" a="1"/>
  <c r="BK15" i="1" s="1"/>
  <c r="BK15" i="2" a="1"/>
  <c r="BK15" i="2" s="1"/>
  <c r="BS15" i="3" a="1"/>
  <c r="BS15" i="3" s="1"/>
  <c r="BS15" i="1" a="1"/>
  <c r="BS15" i="1" s="1"/>
  <c r="BS15" i="2" a="1"/>
  <c r="BS15" i="2" s="1"/>
  <c r="CA15" i="3" a="1"/>
  <c r="CA15" i="3" s="1"/>
  <c r="CA15" i="1" a="1"/>
  <c r="CA15" i="1" s="1"/>
  <c r="CA15" i="2" a="1"/>
  <c r="CA15" i="2" s="1"/>
  <c r="CI15" i="3" a="1"/>
  <c r="CI15" i="3" s="1"/>
  <c r="CI15" i="1" a="1"/>
  <c r="CI15" i="1" s="1"/>
  <c r="CI15" i="2" a="1"/>
  <c r="CI15" i="2" s="1"/>
  <c r="CQ15" i="3" a="1"/>
  <c r="CQ15" i="3" s="1"/>
  <c r="CQ15" i="2" a="1"/>
  <c r="CQ15" i="2" s="1"/>
  <c r="CY15" i="3" a="1"/>
  <c r="CY15" i="3" s="1"/>
  <c r="CY15" i="2" a="1"/>
  <c r="CY15" i="2" s="1"/>
  <c r="CY15" i="1" a="1"/>
  <c r="CY15" i="1" s="1"/>
  <c r="DG15" i="3" a="1"/>
  <c r="DG15" i="3" s="1"/>
  <c r="DG15" i="1" a="1"/>
  <c r="DG15" i="1" s="1"/>
  <c r="DO15" i="3" a="1"/>
  <c r="DO15" i="3" s="1"/>
  <c r="DO15" i="1" a="1"/>
  <c r="DO15" i="1" s="1"/>
  <c r="DW15" i="3" a="1"/>
  <c r="DW15" i="3" s="1"/>
  <c r="DW15" i="1" a="1"/>
  <c r="DW15" i="1" s="1"/>
  <c r="EE15" i="3" a="1"/>
  <c r="EE15" i="3" s="1"/>
  <c r="EE15" i="1" a="1"/>
  <c r="EE15" i="1" s="1"/>
  <c r="E16" i="3" a="1"/>
  <c r="E16" i="3" s="1"/>
  <c r="E16" i="1" a="1"/>
  <c r="E16" i="1" s="1"/>
  <c r="M16" i="3" a="1"/>
  <c r="M16" i="3" s="1"/>
  <c r="M16" i="1" a="1"/>
  <c r="M16" i="1" s="1"/>
  <c r="BA16" i="3" a="1"/>
  <c r="BA16" i="3" s="1"/>
  <c r="BA16" i="1" a="1"/>
  <c r="BA16" i="1" s="1"/>
  <c r="BI16" i="3" a="1"/>
  <c r="BI16" i="3" s="1"/>
  <c r="BI16" i="1" a="1"/>
  <c r="BI16" i="1" s="1"/>
  <c r="BQ16" i="3" a="1"/>
  <c r="BQ16" i="3" s="1"/>
  <c r="BQ16" i="1" a="1"/>
  <c r="BQ16" i="1" s="1"/>
  <c r="BY16" i="3" a="1"/>
  <c r="BY16" i="3" s="1"/>
  <c r="BY16" i="1" a="1"/>
  <c r="BY16" i="1" s="1"/>
  <c r="CG16" i="3" a="1"/>
  <c r="CG16" i="3" s="1"/>
  <c r="CG16" i="1" a="1"/>
  <c r="CG16" i="1" s="1"/>
  <c r="CO16" i="3" a="1"/>
  <c r="CO16" i="3" s="1"/>
  <c r="CO16" i="1" a="1"/>
  <c r="CO16" i="1" s="1"/>
  <c r="CO16" i="2" a="1"/>
  <c r="CO16" i="2" s="1"/>
  <c r="CW16" i="3" a="1"/>
  <c r="CW16" i="3" s="1"/>
  <c r="CW16" i="1" a="1"/>
  <c r="CW16" i="1" s="1"/>
  <c r="CW16" i="2" a="1"/>
  <c r="CW16" i="2" s="1"/>
  <c r="DE16" i="3" a="1"/>
  <c r="DE16" i="3" s="1"/>
  <c r="DE16" i="1" a="1"/>
  <c r="DE16" i="1" s="1"/>
  <c r="DE16" i="2" a="1"/>
  <c r="DE16" i="2" s="1"/>
  <c r="DM16" i="3" a="1"/>
  <c r="DM16" i="3" s="1"/>
  <c r="DM16" i="1" a="1"/>
  <c r="DM16" i="1" s="1"/>
  <c r="DM16" i="2" a="1"/>
  <c r="DM16" i="2" s="1"/>
  <c r="DU16" i="3" a="1"/>
  <c r="DU16" i="3" s="1"/>
  <c r="DU16" i="1" a="1"/>
  <c r="DU16" i="1" s="1"/>
  <c r="EC16" i="3" a="1"/>
  <c r="EC16" i="3" s="1"/>
  <c r="EC16" i="1" a="1"/>
  <c r="EC16" i="1" s="1"/>
  <c r="C17" i="3" a="1"/>
  <c r="C17" i="3" s="1"/>
  <c r="C17" i="1" a="1"/>
  <c r="C17" i="1" s="1"/>
  <c r="K17" i="3" a="1"/>
  <c r="K17" i="3" s="1"/>
  <c r="K17" i="1" a="1"/>
  <c r="K17" i="1" s="1"/>
  <c r="AI17" i="3" a="1"/>
  <c r="AI17" i="3" s="1"/>
  <c r="AI17" i="2" a="1"/>
  <c r="AI17" i="2" s="1"/>
  <c r="AQ17" i="3" a="1"/>
  <c r="AQ17" i="3" s="1"/>
  <c r="AQ17" i="2" a="1"/>
  <c r="AQ17" i="2" s="1"/>
  <c r="BG17" i="3" a="1"/>
  <c r="BG17" i="3" s="1"/>
  <c r="BG17" i="1" a="1"/>
  <c r="BG17" i="1" s="1"/>
  <c r="BO17" i="3" a="1"/>
  <c r="BO17" i="3" s="1"/>
  <c r="BO17" i="1" a="1"/>
  <c r="BO17" i="1" s="1"/>
  <c r="BW17" i="3" a="1"/>
  <c r="BW17" i="3" s="1"/>
  <c r="BW17" i="1" a="1"/>
  <c r="BW17" i="1" s="1"/>
  <c r="CE17" i="3" a="1"/>
  <c r="CE17" i="3" s="1"/>
  <c r="CE17" i="1" a="1"/>
  <c r="CE17" i="1" s="1"/>
  <c r="CM17" i="3" a="1"/>
  <c r="CM17" i="3" s="1"/>
  <c r="CM17" i="1" a="1"/>
  <c r="CM17" i="1" s="1"/>
  <c r="CU17" i="3" a="1"/>
  <c r="CU17" i="3" s="1"/>
  <c r="CU17" i="1" a="1"/>
  <c r="CU17" i="1" s="1"/>
  <c r="DC17" i="3" a="1"/>
  <c r="DC17" i="3" s="1"/>
  <c r="DC17" i="1" a="1"/>
  <c r="DC17" i="1" s="1"/>
  <c r="DC17" i="2" a="1"/>
  <c r="DC17" i="2" s="1"/>
  <c r="DK17" i="3" a="1"/>
  <c r="DK17" i="3" s="1"/>
  <c r="DK17" i="2" a="1"/>
  <c r="DK17" i="2" s="1"/>
  <c r="DK17" i="1" a="1"/>
  <c r="DK17" i="1" s="1"/>
  <c r="DS17" i="3" a="1"/>
  <c r="DS17" i="3" s="1"/>
  <c r="DS17" i="2" a="1"/>
  <c r="DS17" i="2" s="1"/>
  <c r="EA17" i="3" a="1"/>
  <c r="EA17" i="3" s="1"/>
  <c r="EA17" i="1" a="1"/>
  <c r="EA17" i="1" s="1"/>
  <c r="EA17" i="2" a="1"/>
  <c r="EA17" i="2" s="1"/>
  <c r="EI17" i="3" a="1"/>
  <c r="EI17" i="3" s="1"/>
  <c r="EI17" i="1" a="1"/>
  <c r="EI17" i="1" s="1"/>
  <c r="EI17" i="2" a="1"/>
  <c r="EI17" i="2" s="1"/>
  <c r="I18" i="3" a="1"/>
  <c r="I18" i="3" s="1"/>
  <c r="I18" i="1" a="1"/>
  <c r="I18" i="1" s="1"/>
  <c r="Q18" i="3" a="1"/>
  <c r="Q18" i="3" s="1"/>
  <c r="Q18" i="1" a="1"/>
  <c r="Q18" i="1" s="1"/>
  <c r="Y18" i="3" a="1"/>
  <c r="Y18" i="3" s="1"/>
  <c r="Y18" i="1" a="1"/>
  <c r="Y18" i="1" s="1"/>
  <c r="AG18" i="3" a="1"/>
  <c r="AG18" i="3" s="1"/>
  <c r="AG18" i="1" a="1"/>
  <c r="AG18" i="1" s="1"/>
  <c r="AG18" i="2" a="1"/>
  <c r="AG18" i="2" s="1"/>
  <c r="AO18" i="3" a="1"/>
  <c r="AO18" i="3" s="1"/>
  <c r="AO18" i="1" a="1"/>
  <c r="AO18" i="1" s="1"/>
  <c r="AO18" i="2" a="1"/>
  <c r="AO18" i="2" s="1"/>
  <c r="AW18" i="3" a="1"/>
  <c r="AW18" i="3" s="1"/>
  <c r="AW18" i="1" a="1"/>
  <c r="AW18" i="1" s="1"/>
  <c r="AW18" i="2" a="1"/>
  <c r="AW18" i="2" s="1"/>
  <c r="BE18" i="1" a="1"/>
  <c r="BE18" i="1" s="1"/>
  <c r="BE18" i="3" a="1"/>
  <c r="BE18" i="3" s="1"/>
  <c r="BE18" i="2" a="1"/>
  <c r="BE18" i="2" s="1"/>
  <c r="BM18" i="3" a="1"/>
  <c r="BM18" i="3" s="1"/>
  <c r="BM18" i="1" a="1"/>
  <c r="BM18" i="1" s="1"/>
  <c r="BM18" i="2" a="1"/>
  <c r="BM18" i="2" s="1"/>
  <c r="BU18" i="3" a="1"/>
  <c r="BU18" i="3" s="1"/>
  <c r="BU18" i="2" a="1"/>
  <c r="BU18" i="2" s="1"/>
  <c r="CC18" i="3" a="1"/>
  <c r="CC18" i="3" s="1"/>
  <c r="CC18" i="1" a="1"/>
  <c r="CC18" i="1" s="1"/>
  <c r="CC18" i="2" a="1"/>
  <c r="CC18" i="2" s="1"/>
  <c r="CK18" i="3" a="1"/>
  <c r="CK18" i="3" s="1"/>
  <c r="CK18" i="1" a="1"/>
  <c r="CK18" i="1" s="1"/>
  <c r="CS18" i="3" a="1"/>
  <c r="CS18" i="3" s="1"/>
  <c r="CS18" i="1" a="1"/>
  <c r="CS18" i="1" s="1"/>
  <c r="DA18" i="3" a="1"/>
  <c r="DA18" i="3" s="1"/>
  <c r="DA18" i="1" a="1"/>
  <c r="DA18" i="1" s="1"/>
  <c r="DI18" i="3" a="1"/>
  <c r="DI18" i="3" s="1"/>
  <c r="DI18" i="1" a="1"/>
  <c r="DI18" i="1" s="1"/>
  <c r="DI18" i="2" a="1"/>
  <c r="DI18" i="2" s="1"/>
  <c r="DQ18" i="3" a="1"/>
  <c r="DQ18" i="3" s="1"/>
  <c r="DQ18" i="1" a="1"/>
  <c r="DQ18" i="1" s="1"/>
  <c r="DQ18" i="2" a="1"/>
  <c r="DQ18" i="2" s="1"/>
  <c r="DY18" i="3" a="1"/>
  <c r="DY18" i="3" s="1"/>
  <c r="DY18" i="1" a="1"/>
  <c r="DY18" i="1" s="1"/>
  <c r="DY18" i="2" a="1"/>
  <c r="DY18" i="2" s="1"/>
  <c r="EG18" i="3" a="1"/>
  <c r="EG18" i="3" s="1"/>
  <c r="EG18" i="2" a="1"/>
  <c r="EG18" i="2" s="1"/>
  <c r="EG18" i="1" a="1"/>
  <c r="EG18" i="1" s="1"/>
  <c r="O19" i="3" a="1"/>
  <c r="O19" i="3" s="1"/>
  <c r="O19" i="1" a="1"/>
  <c r="O19" i="1" s="1"/>
  <c r="W19" i="3" a="1"/>
  <c r="W19" i="3" s="1"/>
  <c r="W19" i="1" a="1"/>
  <c r="W19" i="1" s="1"/>
  <c r="AE19" i="3" a="1"/>
  <c r="AE19" i="3" s="1"/>
  <c r="AE19" i="1" a="1"/>
  <c r="AE19" i="1" s="1"/>
  <c r="AM19" i="3" a="1"/>
  <c r="AM19" i="3" s="1"/>
  <c r="AM19" i="1" a="1"/>
  <c r="AM19" i="1" s="1"/>
  <c r="AU19" i="3" a="1"/>
  <c r="AU19" i="3" s="1"/>
  <c r="AU19" i="1" a="1"/>
  <c r="AU19" i="1" s="1"/>
  <c r="AU19" i="2" a="1"/>
  <c r="AU19" i="2" s="1"/>
  <c r="BC19" i="3" a="1"/>
  <c r="BC19" i="3" s="1"/>
  <c r="BC19" i="1" a="1"/>
  <c r="BC19" i="1" s="1"/>
  <c r="BC19" i="2" a="1"/>
  <c r="BC19" i="2" s="1"/>
  <c r="BK19" i="3" a="1"/>
  <c r="BK19" i="3" s="1"/>
  <c r="BK19" i="1" a="1"/>
  <c r="BK19" i="1" s="1"/>
  <c r="BK19" i="2" a="1"/>
  <c r="BK19" i="2" s="1"/>
  <c r="BS19" i="3" a="1"/>
  <c r="BS19" i="3" s="1"/>
  <c r="BS19" i="1" a="1"/>
  <c r="BS19" i="1" s="1"/>
  <c r="BS19" i="2" a="1"/>
  <c r="BS19" i="2" s="1"/>
  <c r="CA19" i="3" a="1"/>
  <c r="CA19" i="3" s="1"/>
  <c r="CA19" i="1" a="1"/>
  <c r="CA19" i="1" s="1"/>
  <c r="CA19" i="2" a="1"/>
  <c r="CA19" i="2" s="1"/>
  <c r="CI19" i="3" a="1"/>
  <c r="CI19" i="3" s="1"/>
  <c r="CI19" i="2" a="1"/>
  <c r="CI19" i="2" s="1"/>
  <c r="CQ19" i="3" a="1"/>
  <c r="CQ19" i="3" s="1"/>
  <c r="CQ19" i="1" a="1"/>
  <c r="CQ19" i="1" s="1"/>
  <c r="CQ19" i="2" a="1"/>
  <c r="CQ19" i="2" s="1"/>
  <c r="CY19" i="3" a="1"/>
  <c r="CY19" i="3" s="1"/>
  <c r="CY19" i="1" a="1"/>
  <c r="CY19" i="1" s="1"/>
  <c r="CY19" i="2" a="1"/>
  <c r="CY19" i="2" s="1"/>
  <c r="DG19" i="3" a="1"/>
  <c r="DG19" i="3" s="1"/>
  <c r="DG19" i="1" a="1"/>
  <c r="DG19" i="1" s="1"/>
  <c r="DG19" i="2" a="1"/>
  <c r="DG19" i="2" s="1"/>
  <c r="DO19" i="3" a="1"/>
  <c r="DO19" i="3" s="1"/>
  <c r="DO19" i="1" a="1"/>
  <c r="DO19" i="1" s="1"/>
  <c r="DO19" i="2" a="1"/>
  <c r="DO19" i="2" s="1"/>
  <c r="DW19" i="3" a="1"/>
  <c r="DW19" i="3" s="1"/>
  <c r="DW19" i="1" a="1"/>
  <c r="DW19" i="1" s="1"/>
  <c r="DW19" i="2" a="1"/>
  <c r="DW19" i="2" s="1"/>
  <c r="EE19" i="3" a="1"/>
  <c r="EE19" i="3" s="1"/>
  <c r="EE19" i="1" a="1"/>
  <c r="EE19" i="1" s="1"/>
  <c r="EE19" i="2" a="1"/>
  <c r="EE19" i="2" s="1"/>
  <c r="U20" i="3" a="1"/>
  <c r="U20" i="3" s="1"/>
  <c r="U20" i="1" a="1"/>
  <c r="U20" i="1" s="1"/>
  <c r="AC20" i="3" a="1"/>
  <c r="AC20" i="3" s="1"/>
  <c r="AC20" i="1" a="1"/>
  <c r="AC20" i="1" s="1"/>
  <c r="AK20" i="3" a="1"/>
  <c r="AK20" i="3" s="1"/>
  <c r="AK20" i="1" a="1"/>
  <c r="AK20" i="1" s="1"/>
  <c r="AS20" i="3" a="1"/>
  <c r="AS20" i="3" s="1"/>
  <c r="AS20" i="1" a="1"/>
  <c r="AS20" i="1" s="1"/>
  <c r="BY20" i="3" a="1"/>
  <c r="BY20" i="3" s="1"/>
  <c r="BY20" i="1" a="1"/>
  <c r="BY20" i="1" s="1"/>
  <c r="CG20" i="3" a="1"/>
  <c r="CG20" i="3" s="1"/>
  <c r="CG20" i="1" a="1"/>
  <c r="CG20" i="1" s="1"/>
  <c r="CO20" i="3" a="1"/>
  <c r="CO20" i="3" s="1"/>
  <c r="CO20" i="1" a="1"/>
  <c r="CO20" i="1" s="1"/>
  <c r="CO20" i="2" a="1"/>
  <c r="CO20" i="2" s="1"/>
  <c r="CW20" i="3" a="1"/>
  <c r="CW20" i="3" s="1"/>
  <c r="CW20" i="1" a="1"/>
  <c r="CW20" i="1" s="1"/>
  <c r="CW20" i="2" a="1"/>
  <c r="CW20" i="2" s="1"/>
  <c r="DE20" i="3" a="1"/>
  <c r="DE20" i="3" s="1"/>
  <c r="DE20" i="2" a="1"/>
  <c r="DE20" i="2" s="1"/>
  <c r="DE20" i="1" a="1"/>
  <c r="DE20" i="1" s="1"/>
  <c r="DM20" i="3" a="1"/>
  <c r="DM20" i="3" s="1"/>
  <c r="DM20" i="2" a="1"/>
  <c r="DM20" i="2" s="1"/>
  <c r="DM20" i="1" a="1"/>
  <c r="DM20" i="1" s="1"/>
  <c r="DU20" i="3" a="1"/>
  <c r="DU20" i="3" s="1"/>
  <c r="DU20" i="1" a="1"/>
  <c r="DU20" i="1" s="1"/>
  <c r="DU20" i="2" a="1"/>
  <c r="DU20" i="2" s="1"/>
  <c r="EC20" i="3" a="1"/>
  <c r="EC20" i="3" s="1"/>
  <c r="EC20" i="1" a="1"/>
  <c r="EC20" i="1" s="1"/>
  <c r="EC20" i="2" a="1"/>
  <c r="EC20" i="2" s="1"/>
  <c r="C7" i="4" a="1"/>
  <c r="C7" i="4" s="1"/>
  <c r="C11" i="4" a="1"/>
  <c r="C11" i="4" s="1"/>
  <c r="C15" i="4" a="1"/>
  <c r="C15" i="4" s="1"/>
  <c r="G11" i="2" a="1"/>
  <c r="G11" i="2" s="1"/>
  <c r="G15" i="2" a="1"/>
  <c r="G15" i="2" s="1"/>
  <c r="G19" i="2" a="1"/>
  <c r="G19" i="2" s="1"/>
  <c r="I5" i="2" a="1"/>
  <c r="I5" i="2" s="1"/>
  <c r="K7" i="2" a="1"/>
  <c r="K7" i="2" s="1"/>
  <c r="K15" i="2" a="1"/>
  <c r="K15" i="2" s="1"/>
  <c r="O11" i="2" a="1"/>
  <c r="O11" i="2" s="1"/>
  <c r="O15" i="2" a="1"/>
  <c r="O15" i="2" s="1"/>
  <c r="O19" i="2" a="1"/>
  <c r="O19" i="2" s="1"/>
  <c r="Q5" i="2" a="1"/>
  <c r="Q5" i="2" s="1"/>
  <c r="S7" i="2" a="1"/>
  <c r="S7" i="2" s="1"/>
  <c r="W11" i="2" a="1"/>
  <c r="W11" i="2" s="1"/>
  <c r="W15" i="2" a="1"/>
  <c r="W15" i="2" s="1"/>
  <c r="W19" i="2" a="1"/>
  <c r="W19" i="2" s="1"/>
  <c r="Y5" i="2" a="1"/>
  <c r="Y5" i="2" s="1"/>
  <c r="AA7" i="2" a="1"/>
  <c r="AA7" i="2" s="1"/>
  <c r="AC16" i="2" a="1"/>
  <c r="AC16" i="2" s="1"/>
  <c r="AE15" i="2" a="1"/>
  <c r="AE15" i="2" s="1"/>
  <c r="AG5" i="2" a="1"/>
  <c r="AG5" i="2" s="1"/>
  <c r="AM15" i="2" a="1"/>
  <c r="AM15" i="2" s="1"/>
  <c r="AO5" i="2" a="1"/>
  <c r="AO5" i="2" s="1"/>
  <c r="AS8" i="2" a="1"/>
  <c r="AS8" i="2" s="1"/>
  <c r="AS16" i="2" a="1"/>
  <c r="AS16" i="2" s="1"/>
  <c r="AU6" i="2" a="1"/>
  <c r="AU6" i="2" s="1"/>
  <c r="AW12" i="2" a="1"/>
  <c r="AW12" i="2" s="1"/>
  <c r="AW20" i="2" a="1"/>
  <c r="AW20" i="2" s="1"/>
  <c r="BA8" i="2" a="1"/>
  <c r="BA8" i="2" s="1"/>
  <c r="BA16" i="2" a="1"/>
  <c r="BA16" i="2" s="1"/>
  <c r="BC6" i="2" a="1"/>
  <c r="BC6" i="2" s="1"/>
  <c r="BI8" i="2" a="1"/>
  <c r="BI8" i="2" s="1"/>
  <c r="BI16" i="2" a="1"/>
  <c r="BI16" i="2" s="1"/>
  <c r="BK6" i="2" a="1"/>
  <c r="BK6" i="2" s="1"/>
  <c r="BQ8" i="2" a="1"/>
  <c r="BQ8" i="2" s="1"/>
  <c r="BQ16" i="2" a="1"/>
  <c r="BQ16" i="2" s="1"/>
  <c r="BS6" i="2" a="1"/>
  <c r="BS6" i="2" s="1"/>
  <c r="BY8" i="2" a="1"/>
  <c r="BY8" i="2" s="1"/>
  <c r="BY16" i="2" a="1"/>
  <c r="BY16" i="2" s="1"/>
  <c r="CG8" i="2" a="1"/>
  <c r="CG8" i="2" s="1"/>
  <c r="CG16" i="2" a="1"/>
  <c r="CG16" i="2" s="1"/>
  <c r="CM9" i="2" a="1"/>
  <c r="CM9" i="2" s="1"/>
  <c r="CM17" i="2" a="1"/>
  <c r="CM17" i="2" s="1"/>
  <c r="CQ13" i="2" a="1"/>
  <c r="CQ13" i="2" s="1"/>
  <c r="CU9" i="2" a="1"/>
  <c r="CU9" i="2" s="1"/>
  <c r="CU17" i="2" a="1"/>
  <c r="CU17" i="2" s="1"/>
  <c r="DI14" i="2" a="1"/>
  <c r="DI14" i="2" s="1"/>
  <c r="DS19" i="2" a="1"/>
  <c r="DS19" i="2" s="1"/>
  <c r="DW15" i="2" a="1"/>
  <c r="DW15" i="2" s="1"/>
  <c r="EA11" i="2" a="1"/>
  <c r="EA11" i="2" s="1"/>
  <c r="EE7" i="2" a="1"/>
  <c r="EE7" i="2" s="1"/>
  <c r="EG5" i="2" a="1"/>
  <c r="EG5" i="2" s="1"/>
  <c r="EI19" i="2" a="1"/>
  <c r="EI19" i="2" s="1"/>
  <c r="C15" i="1" a="1"/>
  <c r="C15" i="1" s="1"/>
  <c r="G11" i="1" a="1"/>
  <c r="G11" i="1" s="1"/>
  <c r="K7" i="1" a="1"/>
  <c r="K7" i="1" s="1"/>
  <c r="Q12" i="1" a="1"/>
  <c r="Q12" i="1" s="1"/>
  <c r="U8" i="1" a="1"/>
  <c r="U8" i="1" s="1"/>
  <c r="W6" i="1" a="1"/>
  <c r="W6" i="1" s="1"/>
  <c r="Y20" i="1" a="1"/>
  <c r="Y20" i="1" s="1"/>
  <c r="AC16" i="1" a="1"/>
  <c r="AC16" i="1" s="1"/>
  <c r="AG12" i="1" a="1"/>
  <c r="AG12" i="1" s="1"/>
  <c r="AK8" i="1" a="1"/>
  <c r="AK8" i="1" s="1"/>
  <c r="AM6" i="1" a="1"/>
  <c r="AM6" i="1" s="1"/>
  <c r="AO20" i="1" a="1"/>
  <c r="AO20" i="1" s="1"/>
  <c r="AS16" i="1" a="1"/>
  <c r="AS16" i="1" s="1"/>
  <c r="AW12" i="1" a="1"/>
  <c r="AW12" i="1" s="1"/>
  <c r="BA8" i="1" a="1"/>
  <c r="BA8" i="1" s="1"/>
  <c r="BA20" i="1" a="1"/>
  <c r="BA20" i="1" s="1"/>
  <c r="BE16" i="1" a="1"/>
  <c r="BE16" i="1" s="1"/>
  <c r="BI12" i="1" a="1"/>
  <c r="BI12" i="1" s="1"/>
  <c r="BQ20" i="1" a="1"/>
  <c r="BQ20" i="1" s="1"/>
  <c r="BU18" i="1" a="1"/>
  <c r="BU18" i="1" s="1"/>
  <c r="BY3" i="1" a="1"/>
  <c r="BY3" i="1" s="1"/>
  <c r="CC10" i="1" a="1"/>
  <c r="CC10" i="1" s="1"/>
  <c r="CE13" i="1" a="1"/>
  <c r="CE13" i="1" s="1"/>
  <c r="CQ15" i="1" a="1"/>
  <c r="CQ15" i="1" s="1"/>
  <c r="M8" i="3" a="1"/>
  <c r="M8" i="3" s="1"/>
  <c r="M12" i="1" a="1"/>
  <c r="M12" i="1" s="1"/>
  <c r="S17" i="1" a="1"/>
  <c r="S17" i="1" s="1"/>
  <c r="W13" i="1" a="1"/>
  <c r="W13" i="1" s="1"/>
  <c r="AA9" i="1" a="1"/>
  <c r="AA9" i="1" s="1"/>
  <c r="AI17" i="1" a="1"/>
  <c r="AI17" i="1" s="1"/>
  <c r="AQ9" i="1" a="1"/>
  <c r="AQ9" i="1" s="1"/>
  <c r="AY17" i="1" a="1"/>
  <c r="AY17" i="1" s="1"/>
  <c r="BE7" i="1" a="1"/>
  <c r="BE7" i="1" s="1"/>
  <c r="BI3" i="1" a="1"/>
  <c r="BI3" i="1" s="1"/>
  <c r="BK17" i="1" a="1"/>
  <c r="BK17" i="1" s="1"/>
  <c r="BO13" i="1" a="1"/>
  <c r="BO13" i="1" s="1"/>
  <c r="BU7" i="1" a="1"/>
  <c r="BU7" i="1" s="1"/>
  <c r="BW9" i="1" a="1"/>
  <c r="BW9" i="1" s="1"/>
  <c r="CO18" i="1" a="1"/>
  <c r="CO18" i="1" s="1"/>
  <c r="DS17" i="1" a="1"/>
  <c r="DS17" i="1" s="1"/>
  <c r="EA11" i="1" a="1"/>
  <c r="EA11" i="1" s="1"/>
  <c r="G19" i="3" a="1"/>
  <c r="G19" i="3" s="1"/>
  <c r="Q5" i="3" a="1"/>
  <c r="Q5" i="3" s="1"/>
  <c r="BA14" i="3" a="1"/>
  <c r="BA14" i="3" s="1"/>
  <c r="CQ9" i="3" a="1"/>
  <c r="CQ9" i="3" s="1"/>
  <c r="CQ9" i="1" a="1"/>
  <c r="CQ9" i="1" s="1"/>
  <c r="CY9" i="3" a="1"/>
  <c r="CY9" i="3" s="1"/>
  <c r="CY9" i="1" a="1"/>
  <c r="CY9" i="1" s="1"/>
  <c r="DG9" i="3" a="1"/>
  <c r="DG9" i="3" s="1"/>
  <c r="DG9" i="1" a="1"/>
  <c r="DG9" i="1" s="1"/>
  <c r="DG9" i="2" a="1"/>
  <c r="DG9" i="2" s="1"/>
  <c r="DO9" i="3" a="1"/>
  <c r="DO9" i="3" s="1"/>
  <c r="DO9" i="1" a="1"/>
  <c r="DO9" i="1" s="1"/>
  <c r="DO9" i="2" a="1"/>
  <c r="DO9" i="2" s="1"/>
  <c r="DW9" i="3" a="1"/>
  <c r="DW9" i="3" s="1"/>
  <c r="DW9" i="1" a="1"/>
  <c r="DW9" i="1" s="1"/>
  <c r="DW9" i="2" a="1"/>
  <c r="DW9" i="2" s="1"/>
  <c r="EE9" i="3" a="1"/>
  <c r="EE9" i="3" s="1"/>
  <c r="EE9" i="1" a="1"/>
  <c r="EE9" i="1" s="1"/>
  <c r="EE9" i="2" a="1"/>
  <c r="EE9" i="2" s="1"/>
  <c r="E10" i="3" a="1"/>
  <c r="E10" i="3" s="1"/>
  <c r="E10" i="1" a="1"/>
  <c r="E10" i="1" s="1"/>
  <c r="M10" i="3" a="1"/>
  <c r="M10" i="3" s="1"/>
  <c r="M10" i="1" a="1"/>
  <c r="M10" i="1" s="1"/>
  <c r="U10" i="3" a="1"/>
  <c r="U10" i="3" s="1"/>
  <c r="U10" i="1" a="1"/>
  <c r="U10" i="1" s="1"/>
  <c r="AC10" i="3" a="1"/>
  <c r="AC10" i="3" s="1"/>
  <c r="AC10" i="1" a="1"/>
  <c r="AC10" i="1" s="1"/>
  <c r="AC10" i="2" a="1"/>
  <c r="AC10" i="2" s="1"/>
  <c r="AK10" i="1" a="1"/>
  <c r="AK10" i="1" s="1"/>
  <c r="AK10" i="2" a="1"/>
  <c r="AK10" i="2" s="1"/>
  <c r="AS10" i="3" a="1"/>
  <c r="AS10" i="3" s="1"/>
  <c r="AS10" i="1" a="1"/>
  <c r="AS10" i="1" s="1"/>
  <c r="AS10" i="2" a="1"/>
  <c r="AS10" i="2" s="1"/>
  <c r="BA10" i="3" a="1"/>
  <c r="BA10" i="3" s="1"/>
  <c r="BA10" i="2" a="1"/>
  <c r="BA10" i="2" s="1"/>
  <c r="BA10" i="1" a="1"/>
  <c r="BA10" i="1" s="1"/>
  <c r="BI10" i="3" a="1"/>
  <c r="BI10" i="3" s="1"/>
  <c r="BI10" i="1" a="1"/>
  <c r="BI10" i="1" s="1"/>
  <c r="BI10" i="2" a="1"/>
  <c r="BI10" i="2" s="1"/>
  <c r="BQ10" i="3" a="1"/>
  <c r="BQ10" i="3" s="1"/>
  <c r="BQ10" i="1" a="1"/>
  <c r="BQ10" i="1" s="1"/>
  <c r="BQ10" i="2" a="1"/>
  <c r="BQ10" i="2" s="1"/>
  <c r="BY10" i="3" a="1"/>
  <c r="BY10" i="3" s="1"/>
  <c r="BY10" i="1" a="1"/>
  <c r="BY10" i="1" s="1"/>
  <c r="BY10" i="2" a="1"/>
  <c r="BY10" i="2" s="1"/>
  <c r="CG10" i="3" a="1"/>
  <c r="CG10" i="3" s="1"/>
  <c r="CG10" i="2" a="1"/>
  <c r="CG10" i="2" s="1"/>
  <c r="CG10" i="1" a="1"/>
  <c r="CG10" i="1" s="1"/>
  <c r="CO10" i="3" a="1"/>
  <c r="CO10" i="3" s="1"/>
  <c r="CO10" i="1" a="1"/>
  <c r="CO10" i="1" s="1"/>
  <c r="CW10" i="3" a="1"/>
  <c r="CW10" i="3" s="1"/>
  <c r="CW10" i="1" a="1"/>
  <c r="CW10" i="1" s="1"/>
  <c r="DE10" i="3" a="1"/>
  <c r="DE10" i="3" s="1"/>
  <c r="DE10" i="1" a="1"/>
  <c r="DE10" i="1" s="1"/>
  <c r="DM10" i="3" a="1"/>
  <c r="DM10" i="3" s="1"/>
  <c r="DM10" i="1" a="1"/>
  <c r="DM10" i="1" s="1"/>
  <c r="DU10" i="3" a="1"/>
  <c r="DU10" i="3" s="1"/>
  <c r="DU10" i="1" a="1"/>
  <c r="DU10" i="1" s="1"/>
  <c r="DU10" i="2" a="1"/>
  <c r="DU10" i="2" s="1"/>
  <c r="EC10" i="3" a="1"/>
  <c r="EC10" i="3" s="1"/>
  <c r="EC10" i="1" a="1"/>
  <c r="EC10" i="1" s="1"/>
  <c r="EC10" i="2" a="1"/>
  <c r="EC10" i="2" s="1"/>
  <c r="C11" i="3" a="1"/>
  <c r="C11" i="3" s="1"/>
  <c r="C11" i="1" a="1"/>
  <c r="C11" i="1" s="1"/>
  <c r="K11" i="3" a="1"/>
  <c r="K11" i="3" s="1"/>
  <c r="K11" i="1" a="1"/>
  <c r="K11" i="1" s="1"/>
  <c r="S11" i="3" a="1"/>
  <c r="S11" i="3" s="1"/>
  <c r="S11" i="1" a="1"/>
  <c r="S11" i="1" s="1"/>
  <c r="AA11" i="3" a="1"/>
  <c r="AA11" i="3" s="1"/>
  <c r="AA11" i="1" a="1"/>
  <c r="AA11" i="1" s="1"/>
  <c r="AI11" i="3" a="1"/>
  <c r="AI11" i="3" s="1"/>
  <c r="AI11" i="1" a="1"/>
  <c r="AI11" i="1" s="1"/>
  <c r="AQ11" i="3" a="1"/>
  <c r="AQ11" i="3" s="1"/>
  <c r="AQ11" i="1" a="1"/>
  <c r="AQ11" i="1" s="1"/>
  <c r="AY11" i="3" a="1"/>
  <c r="AY11" i="3" s="1"/>
  <c r="AY11" i="1" a="1"/>
  <c r="AY11" i="1" s="1"/>
  <c r="AY11" i="2" a="1"/>
  <c r="AY11" i="2" s="1"/>
  <c r="BG11" i="3" a="1"/>
  <c r="BG11" i="3" s="1"/>
  <c r="BG11" i="1" a="1"/>
  <c r="BG11" i="1" s="1"/>
  <c r="BG11" i="2" a="1"/>
  <c r="BG11" i="2" s="1"/>
  <c r="BO11" i="3" a="1"/>
  <c r="BO11" i="3" s="1"/>
  <c r="BO11" i="1" a="1"/>
  <c r="BO11" i="1" s="1"/>
  <c r="BO11" i="2" a="1"/>
  <c r="BO11" i="2" s="1"/>
  <c r="BW11" i="3" a="1"/>
  <c r="BW11" i="3" s="1"/>
  <c r="BW11" i="2" a="1"/>
  <c r="BW11" i="2" s="1"/>
  <c r="CE11" i="3" a="1"/>
  <c r="CE11" i="3" s="1"/>
  <c r="CE11" i="1" a="1"/>
  <c r="CE11" i="1" s="1"/>
  <c r="CE11" i="2" a="1"/>
  <c r="CE11" i="2" s="1"/>
  <c r="CM11" i="3" a="1"/>
  <c r="CM11" i="3" s="1"/>
  <c r="CM11" i="1" a="1"/>
  <c r="CM11" i="1" s="1"/>
  <c r="CM11" i="2" a="1"/>
  <c r="CM11" i="2" s="1"/>
  <c r="CU11" i="3" a="1"/>
  <c r="CU11" i="3" s="1"/>
  <c r="CU11" i="2" a="1"/>
  <c r="CU11" i="2" s="1"/>
  <c r="DK11" i="3" a="1"/>
  <c r="DK11" i="3" s="1"/>
  <c r="DK11" i="1" a="1"/>
  <c r="DK11" i="1" s="1"/>
  <c r="DS11" i="3" a="1"/>
  <c r="DS11" i="3" s="1"/>
  <c r="DS11" i="1" a="1"/>
  <c r="DS11" i="1" s="1"/>
  <c r="EI11" i="3" a="1"/>
  <c r="EI11" i="3" s="1"/>
  <c r="EI11" i="1" a="1"/>
  <c r="EI11" i="1" s="1"/>
  <c r="I12" i="3" a="1"/>
  <c r="I12" i="3" s="1"/>
  <c r="I12" i="1" a="1"/>
  <c r="I12" i="1" s="1"/>
  <c r="BE12" i="3" a="1"/>
  <c r="BE12" i="3" s="1"/>
  <c r="BE12" i="1" a="1"/>
  <c r="BE12" i="1" s="1"/>
  <c r="BM12" i="3" a="1"/>
  <c r="BM12" i="3" s="1"/>
  <c r="BM12" i="1" a="1"/>
  <c r="BM12" i="1" s="1"/>
  <c r="BU12" i="3" a="1"/>
  <c r="BU12" i="3" s="1"/>
  <c r="BU12" i="1" a="1"/>
  <c r="BU12" i="1" s="1"/>
  <c r="CC12" i="3" a="1"/>
  <c r="CC12" i="3" s="1"/>
  <c r="CC12" i="1" a="1"/>
  <c r="CC12" i="1" s="1"/>
  <c r="CK12" i="3" a="1"/>
  <c r="CK12" i="3" s="1"/>
  <c r="CK12" i="1" a="1"/>
  <c r="CK12" i="1" s="1"/>
  <c r="CS12" i="3" a="1"/>
  <c r="CS12" i="3" s="1"/>
  <c r="CS12" i="1" a="1"/>
  <c r="CS12" i="1" s="1"/>
  <c r="CS12" i="2" a="1"/>
  <c r="CS12" i="2" s="1"/>
  <c r="DA12" i="3" a="1"/>
  <c r="DA12" i="3" s="1"/>
  <c r="DA12" i="1" a="1"/>
  <c r="DA12" i="1" s="1"/>
  <c r="DA12" i="2" a="1"/>
  <c r="DA12" i="2" s="1"/>
  <c r="DI12" i="3" a="1"/>
  <c r="DI12" i="3" s="1"/>
  <c r="DI12" i="1" a="1"/>
  <c r="DI12" i="1" s="1"/>
  <c r="DI12" i="2" a="1"/>
  <c r="DI12" i="2" s="1"/>
  <c r="DQ12" i="3" a="1"/>
  <c r="DQ12" i="3" s="1"/>
  <c r="DQ12" i="1" a="1"/>
  <c r="DQ12" i="1" s="1"/>
  <c r="DQ12" i="2" a="1"/>
  <c r="DQ12" i="2" s="1"/>
  <c r="DY12" i="3" a="1"/>
  <c r="DY12" i="3" s="1"/>
  <c r="DY12" i="1" a="1"/>
  <c r="DY12" i="1" s="1"/>
  <c r="EG12" i="3" a="1"/>
  <c r="EG12" i="3" s="1"/>
  <c r="EG12" i="1" a="1"/>
  <c r="EG12" i="1" s="1"/>
  <c r="G13" i="3" a="1"/>
  <c r="G13" i="3" s="1"/>
  <c r="G13" i="1" a="1"/>
  <c r="G13" i="1" s="1"/>
  <c r="O13" i="3" a="1"/>
  <c r="O13" i="3" s="1"/>
  <c r="O13" i="1" a="1"/>
  <c r="O13" i="1" s="1"/>
  <c r="AE13" i="3" a="1"/>
  <c r="AE13" i="3" s="1"/>
  <c r="AE13" i="2" a="1"/>
  <c r="AE13" i="2" s="1"/>
  <c r="AM13" i="3" a="1"/>
  <c r="AM13" i="3" s="1"/>
  <c r="AM13" i="2" a="1"/>
  <c r="AM13" i="2" s="1"/>
  <c r="BC13" i="3" a="1"/>
  <c r="BC13" i="3" s="1"/>
  <c r="BC13" i="1" a="1"/>
  <c r="BC13" i="1" s="1"/>
  <c r="BK13" i="3" a="1"/>
  <c r="BK13" i="3" s="1"/>
  <c r="BK13" i="1" a="1"/>
  <c r="BK13" i="1" s="1"/>
  <c r="BS13" i="3" a="1"/>
  <c r="BS13" i="3" s="1"/>
  <c r="BS13" i="1" a="1"/>
  <c r="BS13" i="1" s="1"/>
  <c r="CA13" i="3" a="1"/>
  <c r="CA13" i="3" s="1"/>
  <c r="CA13" i="1" a="1"/>
  <c r="CA13" i="1" s="1"/>
  <c r="CI13" i="3" a="1"/>
  <c r="CI13" i="3" s="1"/>
  <c r="CI13" i="1" a="1"/>
  <c r="CI13" i="1" s="1"/>
  <c r="CY13" i="3" a="1"/>
  <c r="CY13" i="3" s="1"/>
  <c r="CY13" i="1" a="1"/>
  <c r="CY13" i="1" s="1"/>
  <c r="DG13" i="3" a="1"/>
  <c r="DG13" i="3" s="1"/>
  <c r="DG13" i="1" a="1"/>
  <c r="DG13" i="1" s="1"/>
  <c r="DG13" i="2" a="1"/>
  <c r="DG13" i="2" s="1"/>
  <c r="DO13" i="3" a="1"/>
  <c r="DO13" i="3" s="1"/>
  <c r="DO13" i="2" a="1"/>
  <c r="DO13" i="2" s="1"/>
  <c r="DW13" i="3" a="1"/>
  <c r="DW13" i="3" s="1"/>
  <c r="DW13" i="1" a="1"/>
  <c r="DW13" i="1" s="1"/>
  <c r="DW13" i="2" a="1"/>
  <c r="DW13" i="2" s="1"/>
  <c r="EE13" i="3" a="1"/>
  <c r="EE13" i="3" s="1"/>
  <c r="EE13" i="1" a="1"/>
  <c r="EE13" i="1" s="1"/>
  <c r="EE13" i="2" a="1"/>
  <c r="EE13" i="2" s="1"/>
  <c r="E14" i="3" a="1"/>
  <c r="E14" i="3" s="1"/>
  <c r="E14" i="1" a="1"/>
  <c r="E14" i="1" s="1"/>
  <c r="M14" i="3" a="1"/>
  <c r="M14" i="3" s="1"/>
  <c r="M14" i="1" a="1"/>
  <c r="M14" i="1" s="1"/>
  <c r="U14" i="3" a="1"/>
  <c r="U14" i="3" s="1"/>
  <c r="U14" i="1" a="1"/>
  <c r="U14" i="1" s="1"/>
  <c r="AC14" i="3" a="1"/>
  <c r="AC14" i="3" s="1"/>
  <c r="AC14" i="1" a="1"/>
  <c r="AC14" i="1" s="1"/>
  <c r="AC14" i="2" a="1"/>
  <c r="AC14" i="2" s="1"/>
  <c r="AK14" i="3" a="1"/>
  <c r="AK14" i="3" s="1"/>
  <c r="AK14" i="1" a="1"/>
  <c r="AK14" i="1" s="1"/>
  <c r="AK14" i="2" a="1"/>
  <c r="AK14" i="2" s="1"/>
  <c r="AS14" i="3" a="1"/>
  <c r="AS14" i="3" s="1"/>
  <c r="AS14" i="1" a="1"/>
  <c r="AS14" i="1" s="1"/>
  <c r="AS14" i="2" a="1"/>
  <c r="AS14" i="2" s="1"/>
  <c r="BI14" i="3" a="1"/>
  <c r="BI14" i="3" s="1"/>
  <c r="BI14" i="1" a="1"/>
  <c r="BI14" i="1" s="1"/>
  <c r="BI14" i="2" a="1"/>
  <c r="BI14" i="2" s="1"/>
  <c r="BQ14" i="3" a="1"/>
  <c r="BQ14" i="3" s="1"/>
  <c r="BQ14" i="1" a="1"/>
  <c r="BQ14" i="1" s="1"/>
  <c r="BQ14" i="2" a="1"/>
  <c r="BQ14" i="2" s="1"/>
  <c r="BY14" i="3" a="1"/>
  <c r="BY14" i="3" s="1"/>
  <c r="BY14" i="2" a="1"/>
  <c r="BY14" i="2" s="1"/>
  <c r="CG14" i="3" a="1"/>
  <c r="CG14" i="3" s="1"/>
  <c r="CG14" i="1" a="1"/>
  <c r="CG14" i="1" s="1"/>
  <c r="CG14" i="2" a="1"/>
  <c r="CG14" i="2" s="1"/>
  <c r="CO14" i="3" a="1"/>
  <c r="CO14" i="3" s="1"/>
  <c r="CO14" i="1" a="1"/>
  <c r="CO14" i="1" s="1"/>
  <c r="CW14" i="3" a="1"/>
  <c r="CW14" i="3" s="1"/>
  <c r="CW14" i="1" a="1"/>
  <c r="CW14" i="1" s="1"/>
  <c r="DE14" i="3" a="1"/>
  <c r="DE14" i="3" s="1"/>
  <c r="DE14" i="1" a="1"/>
  <c r="DE14" i="1" s="1"/>
  <c r="DE14" i="2" a="1"/>
  <c r="DE14" i="2" s="1"/>
  <c r="DM14" i="3" a="1"/>
  <c r="DM14" i="3" s="1"/>
  <c r="DM14" i="1" a="1"/>
  <c r="DM14" i="1" s="1"/>
  <c r="DM14" i="2" a="1"/>
  <c r="DM14" i="2" s="1"/>
  <c r="DU14" i="3" a="1"/>
  <c r="DU14" i="3" s="1"/>
  <c r="DU14" i="1" a="1"/>
  <c r="DU14" i="1" s="1"/>
  <c r="DU14" i="2" a="1"/>
  <c r="DU14" i="2" s="1"/>
  <c r="EC14" i="3" a="1"/>
  <c r="EC14" i="3" s="1"/>
  <c r="EC14" i="1" a="1"/>
  <c r="EC14" i="1" s="1"/>
  <c r="EC14" i="2" a="1"/>
  <c r="EC14" i="2" s="1"/>
  <c r="S15" i="3" a="1"/>
  <c r="S15" i="3" s="1"/>
  <c r="S15" i="1" a="1"/>
  <c r="S15" i="1" s="1"/>
  <c r="AA15" i="3" a="1"/>
  <c r="AA15" i="3" s="1"/>
  <c r="AA15" i="1" a="1"/>
  <c r="AA15" i="1" s="1"/>
  <c r="AI15" i="3" a="1"/>
  <c r="AI15" i="3" s="1"/>
  <c r="AI15" i="1" a="1"/>
  <c r="AI15" i="1" s="1"/>
  <c r="AQ15" i="3" a="1"/>
  <c r="AQ15" i="3" s="1"/>
  <c r="AQ15" i="1" a="1"/>
  <c r="AQ15" i="1" s="1"/>
  <c r="AY15" i="3" a="1"/>
  <c r="AY15" i="3" s="1"/>
  <c r="AY15" i="1" a="1"/>
  <c r="AY15" i="1" s="1"/>
  <c r="AY15" i="2" a="1"/>
  <c r="AY15" i="2" s="1"/>
  <c r="BG15" i="3" a="1"/>
  <c r="BG15" i="3" s="1"/>
  <c r="BG15" i="1" a="1"/>
  <c r="BG15" i="1" s="1"/>
  <c r="BG15" i="2" a="1"/>
  <c r="BG15" i="2" s="1"/>
  <c r="BO15" i="3" a="1"/>
  <c r="BO15" i="3" s="1"/>
  <c r="BO15" i="1" a="1"/>
  <c r="BO15" i="1" s="1"/>
  <c r="BO15" i="2" a="1"/>
  <c r="BO15" i="2" s="1"/>
  <c r="BW15" i="3" a="1"/>
  <c r="BW15" i="3" s="1"/>
  <c r="BW15" i="1" a="1"/>
  <c r="BW15" i="1" s="1"/>
  <c r="BW15" i="2" a="1"/>
  <c r="BW15" i="2" s="1"/>
  <c r="CE15" i="3" a="1"/>
  <c r="CE15" i="3" s="1"/>
  <c r="CE15" i="1" a="1"/>
  <c r="CE15" i="1" s="1"/>
  <c r="CE15" i="2" a="1"/>
  <c r="CE15" i="2" s="1"/>
  <c r="CM15" i="3" a="1"/>
  <c r="CM15" i="3" s="1"/>
  <c r="CM15" i="2" a="1"/>
  <c r="CM15" i="2" s="1"/>
  <c r="CU15" i="3" a="1"/>
  <c r="CU15" i="3" s="1"/>
  <c r="CU15" i="1" a="1"/>
  <c r="CU15" i="1" s="1"/>
  <c r="CU15" i="2" a="1"/>
  <c r="CU15" i="2" s="1"/>
  <c r="DC15" i="3" a="1"/>
  <c r="DC15" i="3" s="1"/>
  <c r="DC15" i="1" a="1"/>
  <c r="DC15" i="1" s="1"/>
  <c r="DC15" i="2" a="1"/>
  <c r="DC15" i="2" s="1"/>
  <c r="DK15" i="3" a="1"/>
  <c r="DK15" i="3" s="1"/>
  <c r="DK15" i="1" a="1"/>
  <c r="DK15" i="1" s="1"/>
  <c r="DK15" i="2" a="1"/>
  <c r="DK15" i="2" s="1"/>
  <c r="DS15" i="3" a="1"/>
  <c r="DS15" i="3" s="1"/>
  <c r="DS15" i="1" a="1"/>
  <c r="DS15" i="1" s="1"/>
  <c r="DS15" i="2" a="1"/>
  <c r="DS15" i="2" s="1"/>
  <c r="EA15" i="3" a="1"/>
  <c r="EA15" i="3" s="1"/>
  <c r="EA15" i="2" a="1"/>
  <c r="EA15" i="2" s="1"/>
  <c r="EI15" i="3" a="1"/>
  <c r="EI15" i="3" s="1"/>
  <c r="EI15" i="1" a="1"/>
  <c r="EI15" i="1" s="1"/>
  <c r="EI15" i="2" a="1"/>
  <c r="EI15" i="2" s="1"/>
  <c r="Q16" i="3" a="1"/>
  <c r="Q16" i="3" s="1"/>
  <c r="Q16" i="1" a="1"/>
  <c r="Q16" i="1" s="1"/>
  <c r="Y16" i="3" a="1"/>
  <c r="Y16" i="3" s="1"/>
  <c r="Y16" i="1" a="1"/>
  <c r="Y16" i="1" s="1"/>
  <c r="AG16" i="3" a="1"/>
  <c r="AG16" i="3" s="1"/>
  <c r="AG16" i="1" a="1"/>
  <c r="AG16" i="1" s="1"/>
  <c r="AO16" i="3" a="1"/>
  <c r="AO16" i="3" s="1"/>
  <c r="AO16" i="1" a="1"/>
  <c r="AO16" i="1" s="1"/>
  <c r="AW16" i="3" a="1"/>
  <c r="AW16" i="3" s="1"/>
  <c r="AW16" i="1" a="1"/>
  <c r="AW16" i="1" s="1"/>
  <c r="BU16" i="3" a="1"/>
  <c r="BU16" i="3" s="1"/>
  <c r="BU16" i="1" a="1"/>
  <c r="BU16" i="1" s="1"/>
  <c r="CC16" i="3" a="1"/>
  <c r="CC16" i="3" s="1"/>
  <c r="CC16" i="1" a="1"/>
  <c r="CC16" i="1" s="1"/>
  <c r="CK16" i="3" a="1"/>
  <c r="CK16" i="3" s="1"/>
  <c r="CK16" i="1" a="1"/>
  <c r="CK16" i="1" s="1"/>
  <c r="CS16" i="3" a="1"/>
  <c r="CS16" i="3" s="1"/>
  <c r="CS16" i="1" a="1"/>
  <c r="CS16" i="1" s="1"/>
  <c r="CS16" i="2" a="1"/>
  <c r="CS16" i="2" s="1"/>
  <c r="DA16" i="3" a="1"/>
  <c r="DA16" i="3" s="1"/>
  <c r="DA16" i="1" a="1"/>
  <c r="DA16" i="1" s="1"/>
  <c r="DA16" i="2" a="1"/>
  <c r="DA16" i="2" s="1"/>
  <c r="DI16" i="3" a="1"/>
  <c r="DI16" i="3" s="1"/>
  <c r="DI16" i="2" a="1"/>
  <c r="DI16" i="2" s="1"/>
  <c r="DI16" i="1" a="1"/>
  <c r="DI16" i="1" s="1"/>
  <c r="DQ16" i="3" a="1"/>
  <c r="DQ16" i="3" s="1"/>
  <c r="DQ16" i="2" a="1"/>
  <c r="DQ16" i="2" s="1"/>
  <c r="DY16" i="3" a="1"/>
  <c r="DY16" i="3" s="1"/>
  <c r="DY16" i="1" a="1"/>
  <c r="DY16" i="1" s="1"/>
  <c r="DY16" i="2" a="1"/>
  <c r="DY16" i="2" s="1"/>
  <c r="EG16" i="3" a="1"/>
  <c r="EG16" i="3" s="1"/>
  <c r="EG16" i="1" a="1"/>
  <c r="EG16" i="1" s="1"/>
  <c r="EG16" i="2" a="1"/>
  <c r="EG16" i="2" s="1"/>
  <c r="G17" i="3" a="1"/>
  <c r="G17" i="3" s="1"/>
  <c r="G17" i="1" a="1"/>
  <c r="G17" i="1" s="1"/>
  <c r="O17" i="3" a="1"/>
  <c r="O17" i="3" s="1"/>
  <c r="O17" i="1" a="1"/>
  <c r="O17" i="1" s="1"/>
  <c r="W17" i="3" a="1"/>
  <c r="W17" i="3" s="1"/>
  <c r="W17" i="1" a="1"/>
  <c r="W17" i="1" s="1"/>
  <c r="AE17" i="3" a="1"/>
  <c r="AE17" i="3" s="1"/>
  <c r="AE17" i="2" a="1"/>
  <c r="AE17" i="2" s="1"/>
  <c r="AE17" i="1" a="1"/>
  <c r="AE17" i="1" s="1"/>
  <c r="AM17" i="3" a="1"/>
  <c r="AM17" i="3" s="1"/>
  <c r="AM17" i="2" a="1"/>
  <c r="AM17" i="2" s="1"/>
  <c r="AM17" i="1" a="1"/>
  <c r="AM17" i="1" s="1"/>
  <c r="AU17" i="3" a="1"/>
  <c r="AU17" i="3" s="1"/>
  <c r="AU17" i="1" a="1"/>
  <c r="AU17" i="1" s="1"/>
  <c r="CI17" i="3" a="1"/>
  <c r="CI17" i="3" s="1"/>
  <c r="CI17" i="1" a="1"/>
  <c r="CI17" i="1" s="1"/>
  <c r="CQ17" i="3" a="1"/>
  <c r="CQ17" i="3" s="1"/>
  <c r="CQ17" i="1" a="1"/>
  <c r="CQ17" i="1" s="1"/>
  <c r="CY17" i="3" a="1"/>
  <c r="CY17" i="3" s="1"/>
  <c r="CY17" i="1" a="1"/>
  <c r="CY17" i="1" s="1"/>
  <c r="DG17" i="3" a="1"/>
  <c r="DG17" i="3" s="1"/>
  <c r="DG17" i="1" a="1"/>
  <c r="DG17" i="1" s="1"/>
  <c r="DG17" i="2" a="1"/>
  <c r="DG17" i="2" s="1"/>
  <c r="DO17" i="3" a="1"/>
  <c r="DO17" i="3" s="1"/>
  <c r="DO17" i="1" a="1"/>
  <c r="DO17" i="1" s="1"/>
  <c r="DO17" i="2" a="1"/>
  <c r="DO17" i="2" s="1"/>
  <c r="DW17" i="3" a="1"/>
  <c r="DW17" i="3" s="1"/>
  <c r="DW17" i="1" a="1"/>
  <c r="DW17" i="1" s="1"/>
  <c r="DW17" i="2" a="1"/>
  <c r="DW17" i="2" s="1"/>
  <c r="EE17" i="3" a="1"/>
  <c r="EE17" i="3" s="1"/>
  <c r="EE17" i="1" a="1"/>
  <c r="EE17" i="1" s="1"/>
  <c r="EE17" i="2" a="1"/>
  <c r="EE17" i="2" s="1"/>
  <c r="E18" i="3" a="1"/>
  <c r="E18" i="3" s="1"/>
  <c r="E18" i="1" a="1"/>
  <c r="E18" i="1" s="1"/>
  <c r="M18" i="3" a="1"/>
  <c r="M18" i="3" s="1"/>
  <c r="M18" i="1" a="1"/>
  <c r="M18" i="1" s="1"/>
  <c r="U18" i="3" a="1"/>
  <c r="U18" i="3" s="1"/>
  <c r="U18" i="1" a="1"/>
  <c r="U18" i="1" s="1"/>
  <c r="AC18" i="3" a="1"/>
  <c r="AC18" i="3" s="1"/>
  <c r="AC18" i="1" a="1"/>
  <c r="AC18" i="1" s="1"/>
  <c r="AC18" i="2" a="1"/>
  <c r="AC18" i="2" s="1"/>
  <c r="AK18" i="3" a="1"/>
  <c r="AK18" i="3" s="1"/>
  <c r="AK18" i="1" a="1"/>
  <c r="AK18" i="1" s="1"/>
  <c r="AK18" i="2" a="1"/>
  <c r="AK18" i="2" s="1"/>
  <c r="AS18" i="1" a="1"/>
  <c r="AS18" i="1" s="1"/>
  <c r="AS18" i="2" a="1"/>
  <c r="AS18" i="2" s="1"/>
  <c r="BA18" i="3" a="1"/>
  <c r="BA18" i="3" s="1"/>
  <c r="BA18" i="1" a="1"/>
  <c r="BA18" i="1" s="1"/>
  <c r="BA18" i="2" a="1"/>
  <c r="BA18" i="2" s="1"/>
  <c r="BI18" i="3" a="1"/>
  <c r="BI18" i="3" s="1"/>
  <c r="BI18" i="1" a="1"/>
  <c r="BI18" i="1" s="1"/>
  <c r="BI18" i="2" a="1"/>
  <c r="BI18" i="2" s="1"/>
  <c r="BQ18" i="3" a="1"/>
  <c r="BQ18" i="3" s="1"/>
  <c r="BQ18" i="1" a="1"/>
  <c r="BQ18" i="1" s="1"/>
  <c r="BQ18" i="2" a="1"/>
  <c r="BQ18" i="2" s="1"/>
  <c r="BY18" i="3" a="1"/>
  <c r="BY18" i="3" s="1"/>
  <c r="BY18" i="2" a="1"/>
  <c r="BY18" i="2" s="1"/>
  <c r="BY18" i="1" a="1"/>
  <c r="BY18" i="1" s="1"/>
  <c r="CG18" i="3" a="1"/>
  <c r="CG18" i="3" s="1"/>
  <c r="CG18" i="1" a="1"/>
  <c r="CG18" i="1" s="1"/>
  <c r="CG18" i="2" a="1"/>
  <c r="CG18" i="2" s="1"/>
  <c r="CW18" i="3" a="1"/>
  <c r="CW18" i="3" s="1"/>
  <c r="CW18" i="1" a="1"/>
  <c r="CW18" i="1" s="1"/>
  <c r="DE18" i="3" a="1"/>
  <c r="DE18" i="3" s="1"/>
  <c r="DE18" i="1" a="1"/>
  <c r="DE18" i="1" s="1"/>
  <c r="DM18" i="3" a="1"/>
  <c r="DM18" i="3" s="1"/>
  <c r="DM18" i="1" a="1"/>
  <c r="DM18" i="1" s="1"/>
  <c r="DU18" i="3" a="1"/>
  <c r="DU18" i="3" s="1"/>
  <c r="DU18" i="1" a="1"/>
  <c r="DU18" i="1" s="1"/>
  <c r="DU18" i="2" a="1"/>
  <c r="DU18" i="2" s="1"/>
  <c r="EC18" i="3" a="1"/>
  <c r="EC18" i="3" s="1"/>
  <c r="EC18" i="1" a="1"/>
  <c r="EC18" i="1" s="1"/>
  <c r="EC18" i="2" a="1"/>
  <c r="EC18" i="2" s="1"/>
  <c r="C19" i="3" a="1"/>
  <c r="C19" i="3" s="1"/>
  <c r="C19" i="1" a="1"/>
  <c r="C19" i="1" s="1"/>
  <c r="K19" i="3" a="1"/>
  <c r="K19" i="3" s="1"/>
  <c r="K19" i="1" a="1"/>
  <c r="K19" i="1" s="1"/>
  <c r="S19" i="3" a="1"/>
  <c r="S19" i="3" s="1"/>
  <c r="S19" i="1" a="1"/>
  <c r="S19" i="1" s="1"/>
  <c r="AA19" i="3" a="1"/>
  <c r="AA19" i="3" s="1"/>
  <c r="AA19" i="1" a="1"/>
  <c r="AA19" i="1" s="1"/>
  <c r="AI19" i="3" a="1"/>
  <c r="AI19" i="3" s="1"/>
  <c r="AI19" i="1" a="1"/>
  <c r="AI19" i="1" s="1"/>
  <c r="AQ19" i="3" a="1"/>
  <c r="AQ19" i="3" s="1"/>
  <c r="AQ19" i="1" a="1"/>
  <c r="AQ19" i="1" s="1"/>
  <c r="AY19" i="3" a="1"/>
  <c r="AY19" i="3" s="1"/>
  <c r="AY19" i="1" a="1"/>
  <c r="AY19" i="1" s="1"/>
  <c r="AY19" i="2" a="1"/>
  <c r="AY19" i="2" s="1"/>
  <c r="BG19" i="3" a="1"/>
  <c r="BG19" i="3" s="1"/>
  <c r="BG19" i="1" a="1"/>
  <c r="BG19" i="1" s="1"/>
  <c r="BG19" i="2" a="1"/>
  <c r="BG19" i="2" s="1"/>
  <c r="BO19" i="3" a="1"/>
  <c r="BO19" i="3" s="1"/>
  <c r="BO19" i="1" a="1"/>
  <c r="BO19" i="1" s="1"/>
  <c r="BO19" i="2" a="1"/>
  <c r="BO19" i="2" s="1"/>
  <c r="BW19" i="3" a="1"/>
  <c r="BW19" i="3" s="1"/>
  <c r="BW19" i="1" a="1"/>
  <c r="BW19" i="1" s="1"/>
  <c r="BW19" i="2" a="1"/>
  <c r="BW19" i="2" s="1"/>
  <c r="CE19" i="3" a="1"/>
  <c r="CE19" i="3" s="1"/>
  <c r="CE19" i="1" a="1"/>
  <c r="CE19" i="1" s="1"/>
  <c r="CE19" i="2" a="1"/>
  <c r="CE19" i="2" s="1"/>
  <c r="CM19" i="3" a="1"/>
  <c r="CM19" i="3" s="1"/>
  <c r="CM19" i="1" a="1"/>
  <c r="CM19" i="1" s="1"/>
  <c r="CM19" i="2" a="1"/>
  <c r="CM19" i="2" s="1"/>
  <c r="CU19" i="3" a="1"/>
  <c r="CU19" i="3" s="1"/>
  <c r="CU19" i="1" a="1"/>
  <c r="CU19" i="1" s="1"/>
  <c r="CU19" i="2" a="1"/>
  <c r="CU19" i="2" s="1"/>
  <c r="DC19" i="3" a="1"/>
  <c r="DC19" i="3" s="1"/>
  <c r="DC19" i="1" a="1"/>
  <c r="DC19" i="1" s="1"/>
  <c r="DC19" i="2" a="1"/>
  <c r="DC19" i="2" s="1"/>
  <c r="DK19" i="3" a="1"/>
  <c r="DK19" i="3" s="1"/>
  <c r="DK19" i="1" a="1"/>
  <c r="DK19" i="1" s="1"/>
  <c r="EA19" i="3" a="1"/>
  <c r="EA19" i="3" s="1"/>
  <c r="EA19" i="1" a="1"/>
  <c r="EA19" i="1" s="1"/>
  <c r="I20" i="3" a="1"/>
  <c r="I20" i="3" s="1"/>
  <c r="I20" i="1" a="1"/>
  <c r="I20" i="1" s="1"/>
  <c r="BE20" i="3" a="1"/>
  <c r="BE20" i="3" s="1"/>
  <c r="BE20" i="1" a="1"/>
  <c r="BE20" i="1" s="1"/>
  <c r="BM20" i="3" a="1"/>
  <c r="BM20" i="3" s="1"/>
  <c r="BM20" i="1" a="1"/>
  <c r="BM20" i="1" s="1"/>
  <c r="BU20" i="3" a="1"/>
  <c r="BU20" i="3" s="1"/>
  <c r="BU20" i="1" a="1"/>
  <c r="BU20" i="1" s="1"/>
  <c r="CC20" i="3" a="1"/>
  <c r="CC20" i="3" s="1"/>
  <c r="CC20" i="1" a="1"/>
  <c r="CC20" i="1" s="1"/>
  <c r="CK20" i="3" a="1"/>
  <c r="CK20" i="3" s="1"/>
  <c r="CK20" i="1" a="1"/>
  <c r="CK20" i="1" s="1"/>
  <c r="CK20" i="2" a="1"/>
  <c r="CK20" i="2" s="1"/>
  <c r="CS20" i="3" a="1"/>
  <c r="CS20" i="3" s="1"/>
  <c r="CS20" i="1" a="1"/>
  <c r="CS20" i="1" s="1"/>
  <c r="CS20" i="2" a="1"/>
  <c r="CS20" i="2" s="1"/>
  <c r="DA20" i="3" a="1"/>
  <c r="DA20" i="3" s="1"/>
  <c r="DA20" i="1" a="1"/>
  <c r="DA20" i="1" s="1"/>
  <c r="DI20" i="3" a="1"/>
  <c r="DI20" i="3" s="1"/>
  <c r="DI20" i="1" a="1"/>
  <c r="DI20" i="1" s="1"/>
  <c r="DI20" i="2" a="1"/>
  <c r="DI20" i="2" s="1"/>
  <c r="DQ20" i="3" a="1"/>
  <c r="DQ20" i="3" s="1"/>
  <c r="DQ20" i="1" a="1"/>
  <c r="DQ20" i="1" s="1"/>
  <c r="DY20" i="3" a="1"/>
  <c r="DY20" i="3" s="1"/>
  <c r="DY20" i="1" a="1"/>
  <c r="DY20" i="1" s="1"/>
  <c r="EG20" i="3" a="1"/>
  <c r="EG20" i="3" s="1"/>
  <c r="EG20" i="1" a="1"/>
  <c r="EG20" i="1" s="1"/>
  <c r="C9" i="4" a="1"/>
  <c r="C9" i="4" s="1"/>
  <c r="C13" i="4" a="1"/>
  <c r="C13" i="4" s="1"/>
  <c r="C17" i="4" a="1"/>
  <c r="C17" i="4" s="1"/>
  <c r="C15" i="2" a="1"/>
  <c r="C15" i="2" s="1"/>
  <c r="C9" i="2" a="1"/>
  <c r="C9" i="2" s="1"/>
  <c r="E3" i="2" a="1"/>
  <c r="E3" i="2" s="1"/>
  <c r="G13" i="2" a="1"/>
  <c r="G13" i="2" s="1"/>
  <c r="G17" i="2" a="1"/>
  <c r="G17" i="2" s="1"/>
  <c r="K9" i="2" a="1"/>
  <c r="K9" i="2" s="1"/>
  <c r="K13" i="2" a="1"/>
  <c r="K13" i="2" s="1"/>
  <c r="K17" i="2" a="1"/>
  <c r="K17" i="2" s="1"/>
  <c r="M3" i="2" a="1"/>
  <c r="M3" i="2" s="1"/>
  <c r="O13" i="2" a="1"/>
  <c r="O13" i="2" s="1"/>
  <c r="O17" i="2" a="1"/>
  <c r="O17" i="2" s="1"/>
  <c r="S9" i="2" a="1"/>
  <c r="S9" i="2" s="1"/>
  <c r="S13" i="2" a="1"/>
  <c r="S13" i="2" s="1"/>
  <c r="S17" i="2" a="1"/>
  <c r="S17" i="2" s="1"/>
  <c r="U3" i="2" a="1"/>
  <c r="U3" i="2" s="1"/>
  <c r="W13" i="2" a="1"/>
  <c r="W13" i="2" s="1"/>
  <c r="W17" i="2" a="1"/>
  <c r="W17" i="2" s="1"/>
  <c r="AA9" i="2" a="1"/>
  <c r="AA9" i="2" s="1"/>
  <c r="AA13" i="2" a="1"/>
  <c r="AA13" i="2" s="1"/>
  <c r="AA17" i="2" a="1"/>
  <c r="AA17" i="2" s="1"/>
  <c r="AC3" i="2" a="1"/>
  <c r="AC3" i="2" s="1"/>
  <c r="AC8" i="2" a="1"/>
  <c r="AC8" i="2" s="1"/>
  <c r="AE6" i="2" a="1"/>
  <c r="AE6" i="2" s="1"/>
  <c r="AE11" i="2" a="1"/>
  <c r="AE11" i="2" s="1"/>
  <c r="AE19" i="2" a="1"/>
  <c r="AE19" i="2" s="1"/>
  <c r="AI7" i="2" a="1"/>
  <c r="AI7" i="2" s="1"/>
  <c r="AI15" i="2" a="1"/>
  <c r="AI15" i="2" s="1"/>
  <c r="AM11" i="2" a="1"/>
  <c r="AM11" i="2" s="1"/>
  <c r="AM19" i="2" a="1"/>
  <c r="AM19" i="2" s="1"/>
  <c r="AQ7" i="2" a="1"/>
  <c r="AQ7" i="2" s="1"/>
  <c r="AQ15" i="2" a="1"/>
  <c r="AQ15" i="2" s="1"/>
  <c r="AS12" i="2" a="1"/>
  <c r="AS12" i="2" s="1"/>
  <c r="AS20" i="2" a="1"/>
  <c r="AS20" i="2" s="1"/>
  <c r="AW16" i="2" a="1"/>
  <c r="AW16" i="2" s="1"/>
  <c r="BA12" i="2" a="1"/>
  <c r="BA12" i="2" s="1"/>
  <c r="BA20" i="2" a="1"/>
  <c r="BA20" i="2" s="1"/>
  <c r="BE16" i="2" a="1"/>
  <c r="BE16" i="2" s="1"/>
  <c r="BI12" i="2" a="1"/>
  <c r="BI12" i="2" s="1"/>
  <c r="BI20" i="2" a="1"/>
  <c r="BI20" i="2" s="1"/>
  <c r="BM16" i="2" a="1"/>
  <c r="BM16" i="2" s="1"/>
  <c r="BQ12" i="2" a="1"/>
  <c r="BQ12" i="2" s="1"/>
  <c r="BQ20" i="2" a="1"/>
  <c r="BQ20" i="2" s="1"/>
  <c r="BU16" i="2" a="1"/>
  <c r="BU16" i="2" s="1"/>
  <c r="BY12" i="2" a="1"/>
  <c r="BY12" i="2" s="1"/>
  <c r="BY20" i="2" a="1"/>
  <c r="BY20" i="2" s="1"/>
  <c r="CC16" i="2" a="1"/>
  <c r="CC16" i="2" s="1"/>
  <c r="CG12" i="2" a="1"/>
  <c r="CG12" i="2" s="1"/>
  <c r="CG20" i="2" a="1"/>
  <c r="CG20" i="2" s="1"/>
  <c r="CK16" i="2" a="1"/>
  <c r="CK16" i="2" s="1"/>
  <c r="CM13" i="2" a="1"/>
  <c r="CM13" i="2" s="1"/>
  <c r="CO3" i="2" a="1"/>
  <c r="CO3" i="2" s="1"/>
  <c r="CQ9" i="2" a="1"/>
  <c r="CQ9" i="2" s="1"/>
  <c r="CQ17" i="2" a="1"/>
  <c r="CQ17" i="2" s="1"/>
  <c r="CS7" i="2" a="1"/>
  <c r="CS7" i="2" s="1"/>
  <c r="CU13" i="2" a="1"/>
  <c r="CU13" i="2" s="1"/>
  <c r="CW3" i="2" a="1"/>
  <c r="CW3" i="2" s="1"/>
  <c r="CY9" i="2" a="1"/>
  <c r="CY9" i="2" s="1"/>
  <c r="CY17" i="2" a="1"/>
  <c r="CY17" i="2" s="1"/>
  <c r="DA7" i="2" a="1"/>
  <c r="DA7" i="2" s="1"/>
  <c r="DE10" i="2" a="1"/>
  <c r="DE10" i="2" s="1"/>
  <c r="DK4" i="2" a="1"/>
  <c r="DK4" i="2" s="1"/>
  <c r="DM18" i="2" a="1"/>
  <c r="DM18" i="2" s="1"/>
  <c r="DQ14" i="2" a="1"/>
  <c r="DQ14" i="2" s="1"/>
  <c r="DS11" i="2" a="1"/>
  <c r="DS11" i="2" s="1"/>
  <c r="DY5" i="2" a="1"/>
  <c r="DY5" i="2" s="1"/>
  <c r="EA19" i="2" a="1"/>
  <c r="EA19" i="2" s="1"/>
  <c r="EE15" i="2" a="1"/>
  <c r="EE15" i="2" s="1"/>
  <c r="EI11" i="2" a="1"/>
  <c r="EI11" i="2" s="1"/>
  <c r="C7" i="1" a="1"/>
  <c r="C7" i="1" s="1"/>
  <c r="K15" i="1" a="1"/>
  <c r="K15" i="1" s="1"/>
  <c r="Q20" i="1" a="1"/>
  <c r="Q20" i="1" s="1"/>
  <c r="U16" i="1" a="1"/>
  <c r="U16" i="1" s="1"/>
  <c r="Y12" i="1" a="1"/>
  <c r="Y12" i="1" s="1"/>
  <c r="AC8" i="1" a="1"/>
  <c r="AC8" i="1" s="1"/>
  <c r="AE6" i="1" a="1"/>
  <c r="AE6" i="1" s="1"/>
  <c r="AG20" i="1" a="1"/>
  <c r="AG20" i="1" s="1"/>
  <c r="AK16" i="1" a="1"/>
  <c r="AK16" i="1" s="1"/>
  <c r="AO12" i="1" a="1"/>
  <c r="AO12" i="1" s="1"/>
  <c r="AS8" i="1" a="1"/>
  <c r="AS8" i="1" s="1"/>
  <c r="AU6" i="1" a="1"/>
  <c r="AU6" i="1" s="1"/>
  <c r="AW20" i="1" a="1"/>
  <c r="AW20" i="1" s="1"/>
  <c r="BA14" i="1" a="1"/>
  <c r="BA14" i="1" s="1"/>
  <c r="BI20" i="1" a="1"/>
  <c r="BI20" i="1" s="1"/>
  <c r="BM16" i="1" a="1"/>
  <c r="BM16" i="1" s="1"/>
  <c r="BQ12" i="1" a="1"/>
  <c r="BQ12" i="1" s="1"/>
  <c r="BW11" i="1" a="1"/>
  <c r="BW11" i="1" s="1"/>
  <c r="BY14" i="1" a="1"/>
  <c r="BY14" i="1" s="1"/>
  <c r="CA17" i="1" a="1"/>
  <c r="CA17" i="1" s="1"/>
  <c r="CG6" i="1" a="1"/>
  <c r="CG6" i="1" s="1"/>
  <c r="CI9" i="1" a="1"/>
  <c r="CI9" i="1" s="1"/>
  <c r="DO13" i="1" a="1"/>
  <c r="DO13" i="1" s="1"/>
  <c r="DS19" i="1" a="1"/>
  <c r="DS19" i="1" s="1"/>
  <c r="EA15" i="1" a="1"/>
  <c r="EA15" i="1" s="1"/>
  <c r="EI19" i="1" a="1"/>
  <c r="EI19" i="1" s="1"/>
  <c r="BS2" i="7" l="1" a="1"/>
  <c r="BS2" i="7" s="1"/>
  <c r="BS3" i="7" a="1"/>
  <c r="BS3" i="7" s="1"/>
  <c r="BS4" i="7" a="1"/>
  <c r="BS4" i="7" s="1"/>
  <c r="BS5" i="7" a="1"/>
  <c r="BS5" i="7" s="1"/>
  <c r="BS6" i="7" a="1"/>
  <c r="BS6" i="7" s="1"/>
  <c r="BS7" i="7" a="1"/>
  <c r="BS7" i="7" s="1"/>
  <c r="BS8" i="7" a="1"/>
  <c r="BS8" i="7" s="1"/>
  <c r="BS9" i="7" a="1"/>
  <c r="BS9" i="7" s="1"/>
  <c r="BS10" i="7" a="1"/>
  <c r="BS10" i="7" s="1"/>
  <c r="BS11" i="7" a="1"/>
  <c r="BS11" i="7" s="1"/>
  <c r="BS12" i="7" a="1"/>
  <c r="BS12" i="7" s="1"/>
  <c r="BS13" i="7" a="1"/>
  <c r="BS13" i="7" s="1"/>
  <c r="BS14" i="7" a="1"/>
  <c r="BS14" i="7" s="1"/>
  <c r="BS15" i="7" a="1"/>
  <c r="BS15" i="7" s="1"/>
  <c r="BS16" i="7" a="1"/>
  <c r="BS16" i="7" s="1"/>
  <c r="BS17" i="7" a="1"/>
  <c r="BS17" i="7" s="1"/>
  <c r="BS18" i="7" a="1"/>
  <c r="BS18" i="7" s="1"/>
  <c r="BS19" i="7" a="1"/>
  <c r="BS19" i="7" s="1"/>
  <c r="EK18" i="3" l="1" a="1"/>
  <c r="EK18" i="3" s="1"/>
  <c r="EK18" i="1" a="1"/>
  <c r="EK18" i="1" s="1"/>
  <c r="EK18" i="2" a="1"/>
  <c r="EK18" i="2" s="1"/>
  <c r="EK14" i="3" a="1"/>
  <c r="EK14" i="3" s="1"/>
  <c r="EK14" i="1" a="1"/>
  <c r="EK14" i="1" s="1"/>
  <c r="EK14" i="2" a="1"/>
  <c r="EK14" i="2" s="1"/>
  <c r="EK10" i="3" a="1"/>
  <c r="EK10" i="3" s="1"/>
  <c r="EK10" i="1" a="1"/>
  <c r="EK10" i="1" s="1"/>
  <c r="EK10" i="2" a="1"/>
  <c r="EK10" i="2" s="1"/>
  <c r="EK6" i="3" a="1"/>
  <c r="EK6" i="3" s="1"/>
  <c r="EK6" i="1" a="1"/>
  <c r="EK6" i="1" s="1"/>
  <c r="EK6" i="2" a="1"/>
  <c r="EK6" i="2" s="1"/>
  <c r="EK17" i="3" a="1"/>
  <c r="EK17" i="3" s="1"/>
  <c r="EK17" i="1" a="1"/>
  <c r="EK17" i="1" s="1"/>
  <c r="EK17" i="2" a="1"/>
  <c r="EK17" i="2" s="1"/>
  <c r="EK13" i="3" a="1"/>
  <c r="EK13" i="3" s="1"/>
  <c r="EK13" i="1" a="1"/>
  <c r="EK13" i="1" s="1"/>
  <c r="EK13" i="2" a="1"/>
  <c r="EK13" i="2" s="1"/>
  <c r="EK9" i="3" a="1"/>
  <c r="EK9" i="3" s="1"/>
  <c r="EK9" i="1" a="1"/>
  <c r="EK9" i="1" s="1"/>
  <c r="EK9" i="2" a="1"/>
  <c r="EK9" i="2" s="1"/>
  <c r="EK5" i="3" a="1"/>
  <c r="EK5" i="3" s="1"/>
  <c r="EK5" i="1" a="1"/>
  <c r="EK5" i="1" s="1"/>
  <c r="EK5" i="2" a="1"/>
  <c r="EK5" i="2" s="1"/>
  <c r="EK20" i="3" a="1"/>
  <c r="EK20" i="3" s="1"/>
  <c r="EK20" i="1" a="1"/>
  <c r="EK20" i="1" s="1"/>
  <c r="EK20" i="2" a="1"/>
  <c r="EK20" i="2" s="1"/>
  <c r="EK16" i="3" a="1"/>
  <c r="EK16" i="3" s="1"/>
  <c r="EK16" i="1" a="1"/>
  <c r="EK16" i="1" s="1"/>
  <c r="EK16" i="2" a="1"/>
  <c r="EK16" i="2" s="1"/>
  <c r="EK12" i="3" a="1"/>
  <c r="EK12" i="3" s="1"/>
  <c r="EK12" i="1" a="1"/>
  <c r="EK12" i="1" s="1"/>
  <c r="EK12" i="2" a="1"/>
  <c r="EK12" i="2" s="1"/>
  <c r="EK8" i="3" a="1"/>
  <c r="EK8" i="3" s="1"/>
  <c r="EK8" i="1" a="1"/>
  <c r="EK8" i="1" s="1"/>
  <c r="EK8" i="2" a="1"/>
  <c r="EK8" i="2" s="1"/>
  <c r="EK4" i="3" a="1"/>
  <c r="EK4" i="3" s="1"/>
  <c r="EK4" i="1" a="1"/>
  <c r="EK4" i="1" s="1"/>
  <c r="EK4" i="2" a="1"/>
  <c r="EK4" i="2" s="1"/>
  <c r="EK19" i="3" a="1"/>
  <c r="EK19" i="3" s="1"/>
  <c r="EK19" i="1" a="1"/>
  <c r="EK19" i="1" s="1"/>
  <c r="EK19" i="2" a="1"/>
  <c r="EK19" i="2" s="1"/>
  <c r="EK15" i="3" a="1"/>
  <c r="EK15" i="3" s="1"/>
  <c r="EK15" i="1" a="1"/>
  <c r="EK15" i="1" s="1"/>
  <c r="EK15" i="2" a="1"/>
  <c r="EK15" i="2" s="1"/>
  <c r="EK11" i="3" a="1"/>
  <c r="EK11" i="3" s="1"/>
  <c r="EK11" i="1" a="1"/>
  <c r="EK11" i="1" s="1"/>
  <c r="EK11" i="2" a="1"/>
  <c r="EK11" i="2" s="1"/>
  <c r="EK7" i="3" a="1"/>
  <c r="EK7" i="3" s="1"/>
  <c r="EK7" i="1" a="1"/>
  <c r="EK7" i="1" s="1"/>
  <c r="EK7" i="2" a="1"/>
  <c r="EK7" i="2" s="1"/>
  <c r="EK3" i="3" a="1"/>
  <c r="EK3" i="3" s="1"/>
  <c r="EK3" i="1" a="1"/>
  <c r="EK3" i="1" s="1"/>
  <c r="EK3" i="2" a="1"/>
  <c r="EK3" i="2" s="1"/>
  <c r="G20" i="4" l="1" a="1"/>
  <c r="G20" i="4" s="1"/>
  <c r="O20" i="4" a="1"/>
  <c r="O20" i="4" s="1"/>
  <c r="W20" i="4" a="1"/>
  <c r="W20" i="4" s="1"/>
  <c r="AE20" i="4" a="1"/>
  <c r="AE20" i="4" s="1"/>
  <c r="I20" i="4" a="1"/>
  <c r="I20" i="4" s="1"/>
  <c r="U20" i="4" a="1"/>
  <c r="U20" i="4" s="1"/>
  <c r="AK20" i="4" a="1"/>
  <c r="AK20" i="4" s="1"/>
  <c r="AS20" i="4" a="1"/>
  <c r="AS20" i="4" s="1"/>
  <c r="BA20" i="4" a="1"/>
  <c r="BA20" i="4" s="1"/>
  <c r="AG20" i="4" a="1"/>
  <c r="AG20" i="4" s="1"/>
  <c r="AU20" i="4" a="1"/>
  <c r="AU20" i="4" s="1"/>
  <c r="BG20" i="4" a="1"/>
  <c r="BG20" i="4" s="1"/>
  <c r="BO20" i="4" a="1"/>
  <c r="BO20" i="4" s="1"/>
  <c r="BW20" i="4" a="1"/>
  <c r="BW20" i="4" s="1"/>
  <c r="CE20" i="4" a="1"/>
  <c r="CE20" i="4" s="1"/>
  <c r="CM20" i="4" a="1"/>
  <c r="CM20" i="4" s="1"/>
  <c r="CU20" i="4" a="1"/>
  <c r="CU20" i="4" s="1"/>
  <c r="DC20" i="4" a="1"/>
  <c r="DC20" i="4" s="1"/>
  <c r="AQ20" i="4" a="1"/>
  <c r="AQ20" i="4" s="1"/>
  <c r="BM20" i="4" a="1"/>
  <c r="BM20" i="4" s="1"/>
  <c r="CC20" i="4" a="1"/>
  <c r="CC20" i="4" s="1"/>
  <c r="CS20" i="4" a="1"/>
  <c r="CS20" i="4" s="1"/>
  <c r="DG20" i="4" a="1"/>
  <c r="DG20" i="4" s="1"/>
  <c r="DO20" i="4" a="1"/>
  <c r="DO20" i="4" s="1"/>
  <c r="AY20" i="4" a="1"/>
  <c r="AY20" i="4" s="1"/>
  <c r="CO20" i="4" a="1"/>
  <c r="CO20" i="4" s="1"/>
  <c r="EA20" i="4" a="1"/>
  <c r="EA20" i="4" s="1"/>
  <c r="CG20" i="4" a="1"/>
  <c r="CG20" i="4" s="1"/>
  <c r="BQ20" i="4" a="1"/>
  <c r="BQ20" i="4" s="1"/>
  <c r="DI20" i="4" a="1"/>
  <c r="DI20" i="4" s="1"/>
  <c r="BY20" i="4" a="1"/>
  <c r="BY20" i="4" s="1"/>
  <c r="DM20" i="4" a="1"/>
  <c r="DM20" i="4" s="1"/>
  <c r="DQ20" i="4" a="1"/>
  <c r="DQ20" i="4" s="1"/>
  <c r="K20" i="4" a="1"/>
  <c r="K20" i="4" s="1"/>
  <c r="S20" i="4" a="1"/>
  <c r="S20" i="4" s="1"/>
  <c r="AA20" i="4" a="1"/>
  <c r="AA20" i="4" s="1"/>
  <c r="AI20" i="4" a="1"/>
  <c r="AI20" i="4" s="1"/>
  <c r="Q20" i="4" a="1"/>
  <c r="Q20" i="4" s="1"/>
  <c r="AC20" i="4" a="1"/>
  <c r="AC20" i="4" s="1"/>
  <c r="AO20" i="4" a="1"/>
  <c r="AO20" i="4" s="1"/>
  <c r="AW20" i="4" a="1"/>
  <c r="AW20" i="4" s="1"/>
  <c r="E20" i="4" a="1"/>
  <c r="E20" i="4" s="1"/>
  <c r="AM20" i="4" a="1"/>
  <c r="AM20" i="4" s="1"/>
  <c r="BC20" i="4" a="1"/>
  <c r="BC20" i="4" s="1"/>
  <c r="BK20" i="4" a="1"/>
  <c r="BK20" i="4" s="1"/>
  <c r="BS20" i="4" a="1"/>
  <c r="BS20" i="4" s="1"/>
  <c r="CA20" i="4" a="1"/>
  <c r="CA20" i="4" s="1"/>
  <c r="CI20" i="4" a="1"/>
  <c r="CI20" i="4" s="1"/>
  <c r="CQ20" i="4" a="1"/>
  <c r="CQ20" i="4" s="1"/>
  <c r="CY20" i="4" a="1"/>
  <c r="CY20" i="4" s="1"/>
  <c r="Y20" i="4" a="1"/>
  <c r="Y20" i="4" s="1"/>
  <c r="BE20" i="4" a="1"/>
  <c r="BE20" i="4" s="1"/>
  <c r="BU20" i="4" a="1"/>
  <c r="BU20" i="4" s="1"/>
  <c r="CK20" i="4" a="1"/>
  <c r="CK20" i="4" s="1"/>
  <c r="DA20" i="4" a="1"/>
  <c r="DA20" i="4" s="1"/>
  <c r="DK20" i="4" a="1"/>
  <c r="DK20" i="4" s="1"/>
  <c r="DS20" i="4" a="1"/>
  <c r="DS20" i="4" s="1"/>
  <c r="M20" i="4" a="1"/>
  <c r="M20" i="4" s="1"/>
  <c r="BI20" i="4" a="1"/>
  <c r="BI20" i="4" s="1"/>
  <c r="CW20" i="4" a="1"/>
  <c r="CW20" i="4" s="1"/>
  <c r="DU20" i="4" a="1"/>
  <c r="DU20" i="4" s="1"/>
  <c r="EK20" i="4" a="1"/>
  <c r="EK20" i="4" s="1"/>
  <c r="DE20" i="4" a="1"/>
  <c r="DE20" i="4" s="1"/>
  <c r="EG20" i="4" a="1"/>
  <c r="EG20" i="4" s="1"/>
  <c r="EE20" i="4" a="1"/>
  <c r="EE20" i="4" s="1"/>
  <c r="DY20" i="4" a="1"/>
  <c r="DY20" i="4" s="1"/>
  <c r="EE16" i="4" a="1"/>
  <c r="EE16" i="4" s="1"/>
  <c r="CC16" i="4" a="1"/>
  <c r="CC16" i="4" s="1"/>
  <c r="G16" i="4" a="1"/>
  <c r="G16" i="4" s="1"/>
  <c r="O16" i="4" a="1"/>
  <c r="O16" i="4" s="1"/>
  <c r="AA16" i="4" a="1"/>
  <c r="AA16" i="4" s="1"/>
  <c r="AI16" i="4" a="1"/>
  <c r="AI16" i="4" s="1"/>
  <c r="M16" i="4" a="1"/>
  <c r="M16" i="4" s="1"/>
  <c r="Y16" i="4" a="1"/>
  <c r="Y16" i="4" s="1"/>
  <c r="AK16" i="4" a="1"/>
  <c r="AK16" i="4" s="1"/>
  <c r="AS16" i="4" a="1"/>
  <c r="AS16" i="4" s="1"/>
  <c r="BA16" i="4" a="1"/>
  <c r="BA16" i="4" s="1"/>
  <c r="AC16" i="4" a="1"/>
  <c r="AC16" i="4" s="1"/>
  <c r="AY16" i="4" a="1"/>
  <c r="AY16" i="4" s="1"/>
  <c r="BG16" i="4" a="1"/>
  <c r="BG16" i="4" s="1"/>
  <c r="BS16" i="4" a="1"/>
  <c r="BS16" i="4" s="1"/>
  <c r="CA16" i="4" a="1"/>
  <c r="CA16" i="4" s="1"/>
  <c r="CI16" i="4" a="1"/>
  <c r="CI16" i="4" s="1"/>
  <c r="CQ16" i="4" a="1"/>
  <c r="CQ16" i="4" s="1"/>
  <c r="CY16" i="4" a="1"/>
  <c r="CY16" i="4" s="1"/>
  <c r="U16" i="4" a="1"/>
  <c r="U16" i="4" s="1"/>
  <c r="BI16" i="4" a="1"/>
  <c r="BI16" i="4" s="1"/>
  <c r="BM16" i="4" a="1"/>
  <c r="BM16" i="4" s="1"/>
  <c r="BQ16" i="4" a="1"/>
  <c r="BQ16" i="4" s="1"/>
  <c r="CG16" i="4" a="1"/>
  <c r="CG16" i="4" s="1"/>
  <c r="CW16" i="4" a="1"/>
  <c r="CW16" i="4" s="1"/>
  <c r="DG16" i="4" a="1"/>
  <c r="DG16" i="4" s="1"/>
  <c r="DO16" i="4" a="1"/>
  <c r="DO16" i="4" s="1"/>
  <c r="AU16" i="4" a="1"/>
  <c r="AU16" i="4" s="1"/>
  <c r="CK16" i="4" a="1"/>
  <c r="CK16" i="4" s="1"/>
  <c r="EG16" i="4" a="1"/>
  <c r="EG16" i="4" s="1"/>
  <c r="BU16" i="4" a="1"/>
  <c r="BU16" i="4" s="1"/>
  <c r="DI16" i="4" a="1"/>
  <c r="DI16" i="4" s="1"/>
  <c r="EA16" i="4" a="1"/>
  <c r="EA16" i="4" s="1"/>
  <c r="EK16" i="4" a="1"/>
  <c r="EK16" i="4" s="1"/>
  <c r="DM16" i="4" a="1"/>
  <c r="DM16" i="4" s="1"/>
  <c r="E16" i="4" a="1"/>
  <c r="E16" i="4" s="1"/>
  <c r="AW16" i="4" a="1"/>
  <c r="AW16" i="4" s="1"/>
  <c r="BK16" i="4" a="1"/>
  <c r="BK16" i="4" s="1"/>
  <c r="CU16" i="4" a="1"/>
  <c r="CU16" i="4" s="1"/>
  <c r="BO16" i="4" a="1"/>
  <c r="BO16" i="4" s="1"/>
  <c r="DK16" i="4" a="1"/>
  <c r="DK16" i="4" s="1"/>
  <c r="BE16" i="4" a="1"/>
  <c r="BE16" i="4" s="1"/>
  <c r="DU16" i="4" a="1"/>
  <c r="DU16" i="4" s="1"/>
  <c r="K16" i="4" a="1"/>
  <c r="K16" i="4" s="1"/>
  <c r="S16" i="4" a="1"/>
  <c r="S16" i="4" s="1"/>
  <c r="Q16" i="4" a="1"/>
  <c r="Q16" i="4" s="1"/>
  <c r="BW16" i="4" a="1"/>
  <c r="BW16" i="4" s="1"/>
  <c r="DC16" i="4" a="1"/>
  <c r="DC16" i="4" s="1"/>
  <c r="BY16" i="4" a="1"/>
  <c r="BY16" i="4" s="1"/>
  <c r="DS16" i="4" a="1"/>
  <c r="DS16" i="4" s="1"/>
  <c r="DQ16" i="4" a="1"/>
  <c r="DQ16" i="4" s="1"/>
  <c r="W16" i="4" a="1"/>
  <c r="W16" i="4" s="1"/>
  <c r="AG16" i="4" a="1"/>
  <c r="AG16" i="4" s="1"/>
  <c r="AQ16" i="4" a="1"/>
  <c r="AQ16" i="4" s="1"/>
  <c r="CE16" i="4" a="1"/>
  <c r="CE16" i="4" s="1"/>
  <c r="AM16" i="4" a="1"/>
  <c r="AM16" i="4" s="1"/>
  <c r="CO16" i="4" a="1"/>
  <c r="CO16" i="4" s="1"/>
  <c r="CS16" i="4" a="1"/>
  <c r="CS16" i="4" s="1"/>
  <c r="CM16" i="4" a="1"/>
  <c r="CM16" i="4" s="1"/>
  <c r="DA16" i="4" a="1"/>
  <c r="DA16" i="4" s="1"/>
  <c r="AE16" i="4" a="1"/>
  <c r="AE16" i="4" s="1"/>
  <c r="DY16" i="4" a="1"/>
  <c r="DY16" i="4" s="1"/>
  <c r="AO16" i="4" a="1"/>
  <c r="AO16" i="4" s="1"/>
  <c r="DE16" i="4" a="1"/>
  <c r="DE16" i="4" s="1"/>
  <c r="BC16" i="4" a="1"/>
  <c r="BC16" i="4" s="1"/>
  <c r="I16" i="4" a="1"/>
  <c r="I16" i="4" s="1"/>
  <c r="K12" i="4" a="1"/>
  <c r="K12" i="4" s="1"/>
  <c r="S12" i="4" a="1"/>
  <c r="S12" i="4" s="1"/>
  <c r="AA12" i="4" a="1"/>
  <c r="AA12" i="4" s="1"/>
  <c r="AI12" i="4" a="1"/>
  <c r="AI12" i="4" s="1"/>
  <c r="Q12" i="4" a="1"/>
  <c r="Q12" i="4" s="1"/>
  <c r="AC12" i="4" a="1"/>
  <c r="AC12" i="4" s="1"/>
  <c r="AO12" i="4" a="1"/>
  <c r="AO12" i="4" s="1"/>
  <c r="AW12" i="4" a="1"/>
  <c r="AW12" i="4" s="1"/>
  <c r="M12" i="4" a="1"/>
  <c r="M12" i="4" s="1"/>
  <c r="AM12" i="4" a="1"/>
  <c r="AM12" i="4" s="1"/>
  <c r="BC12" i="4" a="1"/>
  <c r="BC12" i="4" s="1"/>
  <c r="BK12" i="4" a="1"/>
  <c r="BK12" i="4" s="1"/>
  <c r="BS12" i="4" a="1"/>
  <c r="BS12" i="4" s="1"/>
  <c r="G12" i="4" a="1"/>
  <c r="G12" i="4" s="1"/>
  <c r="O12" i="4" a="1"/>
  <c r="O12" i="4" s="1"/>
  <c r="W12" i="4" a="1"/>
  <c r="W12" i="4" s="1"/>
  <c r="AE12" i="4" a="1"/>
  <c r="AE12" i="4" s="1"/>
  <c r="I12" i="4" a="1"/>
  <c r="I12" i="4" s="1"/>
  <c r="U12" i="4" a="1"/>
  <c r="U12" i="4" s="1"/>
  <c r="AK12" i="4" a="1"/>
  <c r="AK12" i="4" s="1"/>
  <c r="AS12" i="4" a="1"/>
  <c r="AS12" i="4" s="1"/>
  <c r="BA12" i="4" a="1"/>
  <c r="BA12" i="4" s="1"/>
  <c r="Y12" i="4" a="1"/>
  <c r="Y12" i="4" s="1"/>
  <c r="AU12" i="4" a="1"/>
  <c r="AU12" i="4" s="1"/>
  <c r="BG12" i="4" a="1"/>
  <c r="BG12" i="4" s="1"/>
  <c r="BO12" i="4" a="1"/>
  <c r="BO12" i="4" s="1"/>
  <c r="BW12" i="4" a="1"/>
  <c r="BW12" i="4" s="1"/>
  <c r="CA12" i="4" a="1"/>
  <c r="CA12" i="4" s="1"/>
  <c r="CI12" i="4" a="1"/>
  <c r="CI12" i="4" s="1"/>
  <c r="CQ12" i="4" a="1"/>
  <c r="CQ12" i="4" s="1"/>
  <c r="CY12" i="4" a="1"/>
  <c r="CY12" i="4" s="1"/>
  <c r="AY12" i="4" a="1"/>
  <c r="AY12" i="4" s="1"/>
  <c r="BM12" i="4" a="1"/>
  <c r="BM12" i="4" s="1"/>
  <c r="CC12" i="4" a="1"/>
  <c r="CC12" i="4" s="1"/>
  <c r="CS12" i="4" a="1"/>
  <c r="CS12" i="4" s="1"/>
  <c r="DG12" i="4" a="1"/>
  <c r="DG12" i="4" s="1"/>
  <c r="DO12" i="4" a="1"/>
  <c r="DO12" i="4" s="1"/>
  <c r="AG12" i="4" a="1"/>
  <c r="AG12" i="4" s="1"/>
  <c r="BI12" i="4" a="1"/>
  <c r="BI12" i="4" s="1"/>
  <c r="DM12" i="4" a="1"/>
  <c r="DM12" i="4" s="1"/>
  <c r="EA12" i="4" a="1"/>
  <c r="EA12" i="4" s="1"/>
  <c r="EK12" i="4" a="1"/>
  <c r="EK12" i="4" s="1"/>
  <c r="CO12" i="4" a="1"/>
  <c r="CO12" i="4" s="1"/>
  <c r="DY12" i="4" a="1"/>
  <c r="DY12" i="4" s="1"/>
  <c r="CW12" i="4" a="1"/>
  <c r="CW12" i="4" s="1"/>
  <c r="DE12" i="4" a="1"/>
  <c r="DE12" i="4" s="1"/>
  <c r="CE12" i="4" a="1"/>
  <c r="CE12" i="4" s="1"/>
  <c r="CM12" i="4" a="1"/>
  <c r="CM12" i="4" s="1"/>
  <c r="CU12" i="4" a="1"/>
  <c r="CU12" i="4" s="1"/>
  <c r="DC12" i="4" a="1"/>
  <c r="DC12" i="4" s="1"/>
  <c r="BE12" i="4" a="1"/>
  <c r="BE12" i="4" s="1"/>
  <c r="BU12" i="4" a="1"/>
  <c r="BU12" i="4" s="1"/>
  <c r="CK12" i="4" a="1"/>
  <c r="CK12" i="4" s="1"/>
  <c r="DA12" i="4" a="1"/>
  <c r="DA12" i="4" s="1"/>
  <c r="DK12" i="4" a="1"/>
  <c r="DK12" i="4" s="1"/>
  <c r="DS12" i="4" a="1"/>
  <c r="DS12" i="4" s="1"/>
  <c r="E12" i="4" a="1"/>
  <c r="E12" i="4" s="1"/>
  <c r="AQ12" i="4" a="1"/>
  <c r="AQ12" i="4" s="1"/>
  <c r="CG12" i="4" a="1"/>
  <c r="CG12" i="4" s="1"/>
  <c r="DU12" i="4" a="1"/>
  <c r="DU12" i="4" s="1"/>
  <c r="EE12" i="4" a="1"/>
  <c r="EE12" i="4" s="1"/>
  <c r="EG12" i="4" a="1"/>
  <c r="EG12" i="4" s="1"/>
  <c r="BY12" i="4" a="1"/>
  <c r="BY12" i="4" s="1"/>
  <c r="DI12" i="4" a="1"/>
  <c r="DI12" i="4" s="1"/>
  <c r="DQ12" i="4" a="1"/>
  <c r="DQ12" i="4" s="1"/>
  <c r="BQ12" i="4" a="1"/>
  <c r="BQ12" i="4" s="1"/>
  <c r="EA8" i="4" a="1"/>
  <c r="EA8" i="4" s="1"/>
  <c r="DA8" i="4" a="1"/>
  <c r="DA8" i="4" s="1"/>
  <c r="K8" i="4" a="1"/>
  <c r="K8" i="4" s="1"/>
  <c r="S8" i="4" a="1"/>
  <c r="S8" i="4" s="1"/>
  <c r="AA8" i="4" a="1"/>
  <c r="AA8" i="4" s="1"/>
  <c r="E8" i="4" a="1"/>
  <c r="E8" i="4" s="1"/>
  <c r="Y8" i="4" a="1"/>
  <c r="Y8" i="4" s="1"/>
  <c r="AK8" i="4" a="1"/>
  <c r="AK8" i="4" s="1"/>
  <c r="AS8" i="4" a="1"/>
  <c r="AS8" i="4" s="1"/>
  <c r="BA8" i="4" a="1"/>
  <c r="BA8" i="4" s="1"/>
  <c r="U8" i="4" a="1"/>
  <c r="U8" i="4" s="1"/>
  <c r="AQ8" i="4" a="1"/>
  <c r="AQ8" i="4" s="1"/>
  <c r="BC8" i="4" a="1"/>
  <c r="BC8" i="4" s="1"/>
  <c r="BK8" i="4" a="1"/>
  <c r="BK8" i="4" s="1"/>
  <c r="BW8" i="4" a="1"/>
  <c r="BW8" i="4" s="1"/>
  <c r="CE8" i="4" a="1"/>
  <c r="CE8" i="4" s="1"/>
  <c r="CM8" i="4" a="1"/>
  <c r="CM8" i="4" s="1"/>
  <c r="CU8" i="4" a="1"/>
  <c r="CU8" i="4" s="1"/>
  <c r="DC8" i="4" a="1"/>
  <c r="DC8" i="4" s="1"/>
  <c r="AU8" i="4" a="1"/>
  <c r="AU8" i="4" s="1"/>
  <c r="DY8" i="4" a="1"/>
  <c r="DY8" i="4" s="1"/>
  <c r="BY8" i="4" a="1"/>
  <c r="BY8" i="4" s="1"/>
  <c r="CO8" i="4" a="1"/>
  <c r="CO8" i="4" s="1"/>
  <c r="DE8" i="4" a="1"/>
  <c r="DE8" i="4" s="1"/>
  <c r="EE8" i="4" a="1"/>
  <c r="EE8" i="4" s="1"/>
  <c r="BU8" i="4" a="1"/>
  <c r="BU8" i="4" s="1"/>
  <c r="W8" i="4" a="1"/>
  <c r="W8" i="4" s="1"/>
  <c r="AO8" i="4" a="1"/>
  <c r="AO8" i="4" s="1"/>
  <c r="AY8" i="4" a="1"/>
  <c r="AY8" i="4" s="1"/>
  <c r="CI8" i="4" a="1"/>
  <c r="CI8" i="4" s="1"/>
  <c r="BI8" i="4" a="1"/>
  <c r="BI8" i="4" s="1"/>
  <c r="DG8" i="4" a="1"/>
  <c r="DG8" i="4" s="1"/>
  <c r="AM8" i="4" a="1"/>
  <c r="AM8" i="4" s="1"/>
  <c r="CC8" i="4" a="1"/>
  <c r="CC8" i="4" s="1"/>
  <c r="CK8" i="4" a="1"/>
  <c r="CK8" i="4" s="1"/>
  <c r="DU8" i="4" a="1"/>
  <c r="DU8" i="4" s="1"/>
  <c r="AE8" i="4" a="1"/>
  <c r="AE8" i="4" s="1"/>
  <c r="AW8" i="4" a="1"/>
  <c r="AW8" i="4" s="1"/>
  <c r="BG8" i="4" a="1"/>
  <c r="BG8" i="4" s="1"/>
  <c r="CQ8" i="4" a="1"/>
  <c r="CQ8" i="4" s="1"/>
  <c r="BQ8" i="4" a="1"/>
  <c r="BQ8" i="4" s="1"/>
  <c r="DK8" i="4" a="1"/>
  <c r="DK8" i="4" s="1"/>
  <c r="BE8" i="4" a="1"/>
  <c r="BE8" i="4" s="1"/>
  <c r="DI8" i="4" a="1"/>
  <c r="DI8" i="4" s="1"/>
  <c r="DM8" i="4" a="1"/>
  <c r="DM8" i="4" s="1"/>
  <c r="G8" i="4" a="1"/>
  <c r="G8" i="4" s="1"/>
  <c r="M8" i="4" a="1"/>
  <c r="M8" i="4" s="1"/>
  <c r="I8" i="4" a="1"/>
  <c r="I8" i="4" s="1"/>
  <c r="BS8" i="4" a="1"/>
  <c r="BS8" i="4" s="1"/>
  <c r="CY8" i="4" a="1"/>
  <c r="CY8" i="4" s="1"/>
  <c r="CG8" i="4" a="1"/>
  <c r="CG8" i="4" s="1"/>
  <c r="DO8" i="4" a="1"/>
  <c r="DO8" i="4" s="1"/>
  <c r="BM8" i="4" a="1"/>
  <c r="BM8" i="4" s="1"/>
  <c r="EG8" i="4" a="1"/>
  <c r="EG8" i="4" s="1"/>
  <c r="CS8" i="4" a="1"/>
  <c r="CS8" i="4" s="1"/>
  <c r="AI8" i="4" a="1"/>
  <c r="AI8" i="4" s="1"/>
  <c r="DS8" i="4" a="1"/>
  <c r="DS8" i="4" s="1"/>
  <c r="DQ8" i="4" a="1"/>
  <c r="DQ8" i="4" s="1"/>
  <c r="CA8" i="4" a="1"/>
  <c r="CA8" i="4" s="1"/>
  <c r="AC8" i="4" a="1"/>
  <c r="AC8" i="4" s="1"/>
  <c r="O8" i="4" a="1"/>
  <c r="O8" i="4" s="1"/>
  <c r="Q8" i="4" a="1"/>
  <c r="Q8" i="4" s="1"/>
  <c r="BO8" i="4" a="1"/>
  <c r="BO8" i="4" s="1"/>
  <c r="EK8" i="4" a="1"/>
  <c r="EK8" i="4" s="1"/>
  <c r="AG8" i="4" a="1"/>
  <c r="AG8" i="4" s="1"/>
  <c r="CW8" i="4" a="1"/>
  <c r="CW8" i="4" s="1"/>
  <c r="G4" i="4" a="1"/>
  <c r="G4" i="4" s="1"/>
  <c r="O4" i="4" a="1"/>
  <c r="O4" i="4" s="1"/>
  <c r="W4" i="4" a="1"/>
  <c r="W4" i="4" s="1"/>
  <c r="AE4" i="4" a="1"/>
  <c r="AE4" i="4" s="1"/>
  <c r="Q4" i="4" a="1"/>
  <c r="Q4" i="4" s="1"/>
  <c r="AC4" i="4" a="1"/>
  <c r="AC4" i="4" s="1"/>
  <c r="AO4" i="4" a="1"/>
  <c r="AO4" i="4" s="1"/>
  <c r="AW4" i="4" a="1"/>
  <c r="AW4" i="4" s="1"/>
  <c r="E4" i="4" a="1"/>
  <c r="E4" i="4" s="1"/>
  <c r="K4" i="4" a="1"/>
  <c r="K4" i="4" s="1"/>
  <c r="S4" i="4" a="1"/>
  <c r="S4" i="4" s="1"/>
  <c r="AA4" i="4" a="1"/>
  <c r="AA4" i="4" s="1"/>
  <c r="I4" i="4" a="1"/>
  <c r="I4" i="4" s="1"/>
  <c r="U4" i="4" a="1"/>
  <c r="U4" i="4" s="1"/>
  <c r="AK4" i="4" a="1"/>
  <c r="AK4" i="4" s="1"/>
  <c r="AS4" i="4" a="1"/>
  <c r="AS4" i="4" s="1"/>
  <c r="BA4" i="4" a="1"/>
  <c r="BA4" i="4" s="1"/>
  <c r="AM4" i="4" a="1"/>
  <c r="AM4" i="4" s="1"/>
  <c r="BC4" i="4" a="1"/>
  <c r="BC4" i="4" s="1"/>
  <c r="BK4" i="4" a="1"/>
  <c r="BK4" i="4" s="1"/>
  <c r="BS4" i="4" a="1"/>
  <c r="BS4" i="4" s="1"/>
  <c r="CA4" i="4" a="1"/>
  <c r="CA4" i="4" s="1"/>
  <c r="CI4" i="4" a="1"/>
  <c r="CI4" i="4" s="1"/>
  <c r="CQ4" i="4" a="1"/>
  <c r="CQ4" i="4" s="1"/>
  <c r="CY4" i="4" a="1"/>
  <c r="CY4" i="4" s="1"/>
  <c r="M4" i="4" a="1"/>
  <c r="M4" i="4" s="1"/>
  <c r="BE4" i="4" a="1"/>
  <c r="BE4" i="4" s="1"/>
  <c r="DY4" i="4" a="1"/>
  <c r="DY4" i="4" s="1"/>
  <c r="CC4" i="4" a="1"/>
  <c r="CC4" i="4" s="1"/>
  <c r="CS4" i="4" a="1"/>
  <c r="CS4" i="4" s="1"/>
  <c r="DG4" i="4" a="1"/>
  <c r="DG4" i="4" s="1"/>
  <c r="DO4" i="4" a="1"/>
  <c r="DO4" i="4" s="1"/>
  <c r="AI4" i="4" a="1"/>
  <c r="AI4" i="4" s="1"/>
  <c r="BI4" i="4" a="1"/>
  <c r="BI4" i="4" s="1"/>
  <c r="DE4" i="4" a="1"/>
  <c r="DE4" i="4" s="1"/>
  <c r="EA4" i="4" a="1"/>
  <c r="EA4" i="4" s="1"/>
  <c r="EK4" i="4" a="1"/>
  <c r="EK4" i="4" s="1"/>
  <c r="CW4" i="4" a="1"/>
  <c r="CW4" i="4" s="1"/>
  <c r="CG4" i="4" a="1"/>
  <c r="CG4" i="4" s="1"/>
  <c r="CO4" i="4" a="1"/>
  <c r="CO4" i="4" s="1"/>
  <c r="EG4" i="4" a="1"/>
  <c r="EG4" i="4" s="1"/>
  <c r="AG4" i="4" a="1"/>
  <c r="AG4" i="4" s="1"/>
  <c r="AU4" i="4" a="1"/>
  <c r="AU4" i="4" s="1"/>
  <c r="BG4" i="4" a="1"/>
  <c r="BG4" i="4" s="1"/>
  <c r="BO4" i="4" a="1"/>
  <c r="BO4" i="4" s="1"/>
  <c r="BW4" i="4" a="1"/>
  <c r="BW4" i="4" s="1"/>
  <c r="CE4" i="4" a="1"/>
  <c r="CE4" i="4" s="1"/>
  <c r="CM4" i="4" a="1"/>
  <c r="CM4" i="4" s="1"/>
  <c r="CU4" i="4" a="1"/>
  <c r="CU4" i="4" s="1"/>
  <c r="DC4" i="4" a="1"/>
  <c r="DC4" i="4" s="1"/>
  <c r="AQ4" i="4" a="1"/>
  <c r="AQ4" i="4" s="1"/>
  <c r="BM4" i="4" a="1"/>
  <c r="BM4" i="4" s="1"/>
  <c r="BU4" i="4" a="1"/>
  <c r="BU4" i="4" s="1"/>
  <c r="CK4" i="4" a="1"/>
  <c r="CK4" i="4" s="1"/>
  <c r="DA4" i="4" a="1"/>
  <c r="DA4" i="4" s="1"/>
  <c r="DK4" i="4" a="1"/>
  <c r="DK4" i="4" s="1"/>
  <c r="DS4" i="4" a="1"/>
  <c r="DS4" i="4" s="1"/>
  <c r="Y4" i="4" a="1"/>
  <c r="Y4" i="4" s="1"/>
  <c r="AY4" i="4" a="1"/>
  <c r="AY4" i="4" s="1"/>
  <c r="BY4" i="4" a="1"/>
  <c r="BY4" i="4" s="1"/>
  <c r="DU4" i="4" a="1"/>
  <c r="DU4" i="4" s="1"/>
  <c r="DQ4" i="4" a="1"/>
  <c r="DQ4" i="4" s="1"/>
  <c r="DI4" i="4" a="1"/>
  <c r="DI4" i="4" s="1"/>
  <c r="EE4" i="4" a="1"/>
  <c r="EE4" i="4" s="1"/>
  <c r="DM4" i="4" a="1"/>
  <c r="DM4" i="4" s="1"/>
  <c r="BQ4" i="4" a="1"/>
  <c r="BQ4" i="4" s="1"/>
  <c r="EG18" i="4" a="1"/>
  <c r="EG18" i="4" s="1"/>
  <c r="W18" i="4" a="1"/>
  <c r="W18" i="4" s="1"/>
  <c r="BG18" i="4" a="1"/>
  <c r="BG18" i="4" s="1"/>
  <c r="DC18" i="4" a="1"/>
  <c r="DC18" i="4" s="1"/>
  <c r="DY18" i="4" a="1"/>
  <c r="DY18" i="4" s="1"/>
  <c r="EE18" i="4" a="1"/>
  <c r="EE18" i="4" s="1"/>
  <c r="I18" i="4" a="1"/>
  <c r="I18" i="4" s="1"/>
  <c r="Q18" i="4" a="1"/>
  <c r="Q18" i="4" s="1"/>
  <c r="Y18" i="4" a="1"/>
  <c r="Y18" i="4" s="1"/>
  <c r="AG18" i="4" a="1"/>
  <c r="AG18" i="4" s="1"/>
  <c r="O18" i="4" a="1"/>
  <c r="O18" i="4" s="1"/>
  <c r="AI18" i="4" a="1"/>
  <c r="AI18" i="4" s="1"/>
  <c r="AQ18" i="4" a="1"/>
  <c r="AQ18" i="4" s="1"/>
  <c r="AY18" i="4" a="1"/>
  <c r="AY18" i="4" s="1"/>
  <c r="AE18" i="4" a="1"/>
  <c r="AE18" i="4" s="1"/>
  <c r="AS18" i="4" a="1"/>
  <c r="AS18" i="4" s="1"/>
  <c r="BE18" i="4" a="1"/>
  <c r="BE18" i="4" s="1"/>
  <c r="BM18" i="4" a="1"/>
  <c r="BM18" i="4" s="1"/>
  <c r="S18" i="4" a="1"/>
  <c r="S18" i="4" s="1"/>
  <c r="BU18" i="4" a="1"/>
  <c r="BU18" i="4" s="1"/>
  <c r="CC18" i="4" a="1"/>
  <c r="CC18" i="4" s="1"/>
  <c r="CK18" i="4" a="1"/>
  <c r="CK18" i="4" s="1"/>
  <c r="CS18" i="4" a="1"/>
  <c r="CS18" i="4" s="1"/>
  <c r="DA18" i="4" a="1"/>
  <c r="DA18" i="4" s="1"/>
  <c r="K18" i="4" a="1"/>
  <c r="K18" i="4" s="1"/>
  <c r="BC18" i="4" a="1"/>
  <c r="BC18" i="4" s="1"/>
  <c r="BS18" i="4" a="1"/>
  <c r="BS18" i="4" s="1"/>
  <c r="CI18" i="4" a="1"/>
  <c r="CI18" i="4" s="1"/>
  <c r="CY18" i="4" a="1"/>
  <c r="CY18" i="4" s="1"/>
  <c r="DM18" i="4" a="1"/>
  <c r="DM18" i="4" s="1"/>
  <c r="DU18" i="4" a="1"/>
  <c r="DU18" i="4" s="1"/>
  <c r="DO18" i="4" a="1"/>
  <c r="DO18" i="4" s="1"/>
  <c r="DG18" i="4" a="1"/>
  <c r="DG18" i="4" s="1"/>
  <c r="DK18" i="4" a="1"/>
  <c r="DK18" i="4" s="1"/>
  <c r="EK18" i="4" a="1"/>
  <c r="EK18" i="4" s="1"/>
  <c r="AW18" i="4" a="1"/>
  <c r="AW18" i="4" s="1"/>
  <c r="BW18" i="4" a="1"/>
  <c r="BW18" i="4" s="1"/>
  <c r="DS18" i="4" a="1"/>
  <c r="DS18" i="4" s="1"/>
  <c r="EA18" i="4" a="1"/>
  <c r="EA18" i="4" s="1"/>
  <c r="CU18" i="4" a="1"/>
  <c r="CU18" i="4" s="1"/>
  <c r="M18" i="4" a="1"/>
  <c r="M18" i="4" s="1"/>
  <c r="AA18" i="4" a="1"/>
  <c r="AA18" i="4" s="1"/>
  <c r="AK18" i="4" a="1"/>
  <c r="AK18" i="4" s="1"/>
  <c r="BQ18" i="4" a="1"/>
  <c r="BQ18" i="4" s="1"/>
  <c r="CW18" i="4" a="1"/>
  <c r="CW18" i="4" s="1"/>
  <c r="CA18" i="4" a="1"/>
  <c r="CA18" i="4" s="1"/>
  <c r="U18" i="4" a="1"/>
  <c r="U18" i="4" s="1"/>
  <c r="AM18" i="4" a="1"/>
  <c r="AM18" i="4" s="1"/>
  <c r="BA18" i="4" a="1"/>
  <c r="BA18" i="4" s="1"/>
  <c r="BY18" i="4" a="1"/>
  <c r="BY18" i="4" s="1"/>
  <c r="DE18" i="4" a="1"/>
  <c r="DE18" i="4" s="1"/>
  <c r="CQ18" i="4" a="1"/>
  <c r="CQ18" i="4" s="1"/>
  <c r="AC18" i="4" a="1"/>
  <c r="AC18" i="4" s="1"/>
  <c r="AU18" i="4" a="1"/>
  <c r="AU18" i="4" s="1"/>
  <c r="BI18" i="4" a="1"/>
  <c r="BI18" i="4" s="1"/>
  <c r="CG18" i="4" a="1"/>
  <c r="CG18" i="4" s="1"/>
  <c r="AO18" i="4" a="1"/>
  <c r="AO18" i="4" s="1"/>
  <c r="DI18" i="4" a="1"/>
  <c r="DI18" i="4" s="1"/>
  <c r="CE18" i="4" a="1"/>
  <c r="CE18" i="4" s="1"/>
  <c r="E18" i="4" a="1"/>
  <c r="E18" i="4" s="1"/>
  <c r="CO18" i="4" a="1"/>
  <c r="CO18" i="4" s="1"/>
  <c r="CM18" i="4" a="1"/>
  <c r="CM18" i="4" s="1"/>
  <c r="G18" i="4" a="1"/>
  <c r="G18" i="4" s="1"/>
  <c r="BK18" i="4" a="1"/>
  <c r="BK18" i="4" s="1"/>
  <c r="DQ18" i="4" a="1"/>
  <c r="DQ18" i="4" s="1"/>
  <c r="BO18" i="4" a="1"/>
  <c r="BO18" i="4" s="1"/>
  <c r="E14" i="4" a="1"/>
  <c r="E14" i="4" s="1"/>
  <c r="M14" i="4" a="1"/>
  <c r="M14" i="4" s="1"/>
  <c r="U14" i="4" a="1"/>
  <c r="U14" i="4" s="1"/>
  <c r="AC14" i="4" a="1"/>
  <c r="AC14" i="4" s="1"/>
  <c r="S14" i="4" a="1"/>
  <c r="S14" i="4" s="1"/>
  <c r="K14" i="4" a="1"/>
  <c r="K14" i="4" s="1"/>
  <c r="AE14" i="4" a="1"/>
  <c r="AE14" i="4" s="1"/>
  <c r="AQ14" i="4" a="1"/>
  <c r="AQ14" i="4" s="1"/>
  <c r="AY14" i="4" a="1"/>
  <c r="AY14" i="4" s="1"/>
  <c r="AA14" i="4" a="1"/>
  <c r="AA14" i="4" s="1"/>
  <c r="AW14" i="4" a="1"/>
  <c r="AW14" i="4" s="1"/>
  <c r="BI14" i="4" a="1"/>
  <c r="BI14" i="4" s="1"/>
  <c r="BQ14" i="4" a="1"/>
  <c r="BQ14" i="4" s="1"/>
  <c r="BY14" i="4" a="1"/>
  <c r="BY14" i="4" s="1"/>
  <c r="CG14" i="4" a="1"/>
  <c r="CG14" i="4" s="1"/>
  <c r="CO14" i="4" a="1"/>
  <c r="CO14" i="4" s="1"/>
  <c r="CW14" i="4" a="1"/>
  <c r="CW14" i="4" s="1"/>
  <c r="DE14" i="4" a="1"/>
  <c r="DE14" i="4" s="1"/>
  <c r="AI14" i="4" a="1"/>
  <c r="AI14" i="4" s="1"/>
  <c r="BA14" i="4" a="1"/>
  <c r="BA14" i="4" s="1"/>
  <c r="BW14" i="4" a="1"/>
  <c r="BW14" i="4" s="1"/>
  <c r="I14" i="4" a="1"/>
  <c r="I14" i="4" s="1"/>
  <c r="Q14" i="4" a="1"/>
  <c r="Q14" i="4" s="1"/>
  <c r="Y14" i="4" a="1"/>
  <c r="Y14" i="4" s="1"/>
  <c r="AG14" i="4" a="1"/>
  <c r="AG14" i="4" s="1"/>
  <c r="W14" i="4" a="1"/>
  <c r="W14" i="4" s="1"/>
  <c r="AM14" i="4" a="1"/>
  <c r="AM14" i="4" s="1"/>
  <c r="AU14" i="4" a="1"/>
  <c r="AU14" i="4" s="1"/>
  <c r="O14" i="4" a="1"/>
  <c r="O14" i="4" s="1"/>
  <c r="AO14" i="4" a="1"/>
  <c r="AO14" i="4" s="1"/>
  <c r="BE14" i="4" a="1"/>
  <c r="BE14" i="4" s="1"/>
  <c r="BM14" i="4" a="1"/>
  <c r="BM14" i="4" s="1"/>
  <c r="BU14" i="4" a="1"/>
  <c r="BU14" i="4" s="1"/>
  <c r="CC14" i="4" a="1"/>
  <c r="CC14" i="4" s="1"/>
  <c r="CK14" i="4" a="1"/>
  <c r="CK14" i="4" s="1"/>
  <c r="CS14" i="4" a="1"/>
  <c r="CS14" i="4" s="1"/>
  <c r="DA14" i="4" a="1"/>
  <c r="DA14" i="4" s="1"/>
  <c r="G14" i="4" a="1"/>
  <c r="G14" i="4" s="1"/>
  <c r="AK14" i="4" a="1"/>
  <c r="AK14" i="4" s="1"/>
  <c r="BG14" i="4" a="1"/>
  <c r="BG14" i="4" s="1"/>
  <c r="CE14" i="4" a="1"/>
  <c r="CE14" i="4" s="1"/>
  <c r="CU14" i="4" a="1"/>
  <c r="CU14" i="4" s="1"/>
  <c r="DI14" i="4" a="1"/>
  <c r="DI14" i="4" s="1"/>
  <c r="DQ14" i="4" a="1"/>
  <c r="DQ14" i="4" s="1"/>
  <c r="DY14" i="4" a="1"/>
  <c r="DY14" i="4" s="1"/>
  <c r="CQ14" i="4" a="1"/>
  <c r="CQ14" i="4" s="1"/>
  <c r="CA14" i="4" a="1"/>
  <c r="CA14" i="4" s="1"/>
  <c r="DG14" i="4" a="1"/>
  <c r="DG14" i="4" s="1"/>
  <c r="EA14" i="4" a="1"/>
  <c r="EA14" i="4" s="1"/>
  <c r="EK14" i="4" a="1"/>
  <c r="EK14" i="4" s="1"/>
  <c r="BC14" i="4" a="1"/>
  <c r="BC14" i="4" s="1"/>
  <c r="BO14" i="4" a="1"/>
  <c r="BO14" i="4" s="1"/>
  <c r="CY14" i="4" a="1"/>
  <c r="CY14" i="4" s="1"/>
  <c r="CM14" i="4" a="1"/>
  <c r="CM14" i="4" s="1"/>
  <c r="DC14" i="4" a="1"/>
  <c r="DC14" i="4" s="1"/>
  <c r="DM14" i="4" a="1"/>
  <c r="DM14" i="4" s="1"/>
  <c r="DU14" i="4" a="1"/>
  <c r="DU14" i="4" s="1"/>
  <c r="EE14" i="4" a="1"/>
  <c r="EE14" i="4" s="1"/>
  <c r="DK14" i="4" a="1"/>
  <c r="DK14" i="4" s="1"/>
  <c r="CI14" i="4" a="1"/>
  <c r="CI14" i="4" s="1"/>
  <c r="DS14" i="4" a="1"/>
  <c r="DS14" i="4" s="1"/>
  <c r="EG14" i="4" a="1"/>
  <c r="EG14" i="4" s="1"/>
  <c r="DO14" i="4" a="1"/>
  <c r="DO14" i="4" s="1"/>
  <c r="AS14" i="4" a="1"/>
  <c r="AS14" i="4" s="1"/>
  <c r="BK14" i="4" a="1"/>
  <c r="BK14" i="4" s="1"/>
  <c r="BS14" i="4" a="1"/>
  <c r="BS14" i="4" s="1"/>
  <c r="EK10" i="4" a="1"/>
  <c r="EK10" i="4" s="1"/>
  <c r="BG10" i="4" a="1"/>
  <c r="BG10" i="4" s="1"/>
  <c r="DK10" i="4" a="1"/>
  <c r="DK10" i="4" s="1"/>
  <c r="DG10" i="4" a="1"/>
  <c r="DG10" i="4" s="1"/>
  <c r="DO10" i="4" a="1"/>
  <c r="DO10" i="4" s="1"/>
  <c r="DY10" i="4" a="1"/>
  <c r="DY10" i="4" s="1"/>
  <c r="CM10" i="4" a="1"/>
  <c r="CM10" i="4" s="1"/>
  <c r="I10" i="4" a="1"/>
  <c r="I10" i="4" s="1"/>
  <c r="Q10" i="4" a="1"/>
  <c r="Q10" i="4" s="1"/>
  <c r="Y10" i="4" a="1"/>
  <c r="Y10" i="4" s="1"/>
  <c r="AG10" i="4" a="1"/>
  <c r="AG10" i="4" s="1"/>
  <c r="O10" i="4" a="1"/>
  <c r="O10" i="4" s="1"/>
  <c r="AA10" i="4" a="1"/>
  <c r="AA10" i="4" s="1"/>
  <c r="AM10" i="4" a="1"/>
  <c r="AM10" i="4" s="1"/>
  <c r="AU10" i="4" a="1"/>
  <c r="AU10" i="4" s="1"/>
  <c r="K10" i="4" a="1"/>
  <c r="K10" i="4" s="1"/>
  <c r="AK10" i="4" a="1"/>
  <c r="AK10" i="4" s="1"/>
  <c r="BA10" i="4" a="1"/>
  <c r="BA10" i="4" s="1"/>
  <c r="BI10" i="4" a="1"/>
  <c r="BI10" i="4" s="1"/>
  <c r="BO10" i="4" a="1"/>
  <c r="BO10" i="4" s="1"/>
  <c r="BU10" i="4" a="1"/>
  <c r="BU10" i="4" s="1"/>
  <c r="CC10" i="4" a="1"/>
  <c r="CC10" i="4" s="1"/>
  <c r="CK10" i="4" a="1"/>
  <c r="CK10" i="4" s="1"/>
  <c r="CS10" i="4" a="1"/>
  <c r="CS10" i="4" s="1"/>
  <c r="DA10" i="4" a="1"/>
  <c r="DA10" i="4" s="1"/>
  <c r="AW10" i="4" a="1"/>
  <c r="AW10" i="4" s="1"/>
  <c r="BK10" i="4" a="1"/>
  <c r="BK10" i="4" s="1"/>
  <c r="CA10" i="4" a="1"/>
  <c r="CA10" i="4" s="1"/>
  <c r="CQ10" i="4" a="1"/>
  <c r="CQ10" i="4" s="1"/>
  <c r="DI10" i="4" a="1"/>
  <c r="DI10" i="4" s="1"/>
  <c r="DQ10" i="4" a="1"/>
  <c r="DQ10" i="4" s="1"/>
  <c r="DC10" i="4" a="1"/>
  <c r="DC10" i="4" s="1"/>
  <c r="EG10" i="4" a="1"/>
  <c r="EG10" i="4" s="1"/>
  <c r="AO10" i="4" a="1"/>
  <c r="AO10" i="4" s="1"/>
  <c r="CU10" i="4" a="1"/>
  <c r="CU10" i="4" s="1"/>
  <c r="EA10" i="4" a="1"/>
  <c r="EA10" i="4" s="1"/>
  <c r="BW10" i="4" a="1"/>
  <c r="BW10" i="4" s="1"/>
  <c r="CE10" i="4" a="1"/>
  <c r="CE10" i="4" s="1"/>
  <c r="EE10" i="4" a="1"/>
  <c r="EE10" i="4" s="1"/>
  <c r="DS10" i="4" a="1"/>
  <c r="DS10" i="4" s="1"/>
  <c r="AC10" i="4" a="1"/>
  <c r="AC10" i="4" s="1"/>
  <c r="AQ10" i="4" a="1"/>
  <c r="AQ10" i="4" s="1"/>
  <c r="BE10" i="4" a="1"/>
  <c r="BE10" i="4" s="1"/>
  <c r="CG10" i="4" a="1"/>
  <c r="CG10" i="4" s="1"/>
  <c r="AE10" i="4" a="1"/>
  <c r="AE10" i="4" s="1"/>
  <c r="CY10" i="4" a="1"/>
  <c r="CY10" i="4" s="1"/>
  <c r="E10" i="4" a="1"/>
  <c r="E10" i="4" s="1"/>
  <c r="G10" i="4" a="1"/>
  <c r="G10" i="4" s="1"/>
  <c r="AY10" i="4" a="1"/>
  <c r="AY10" i="4" s="1"/>
  <c r="BM10" i="4" a="1"/>
  <c r="BM10" i="4" s="1"/>
  <c r="CO10" i="4" a="1"/>
  <c r="CO10" i="4" s="1"/>
  <c r="BC10" i="4" a="1"/>
  <c r="BC10" i="4" s="1"/>
  <c r="DM10" i="4" a="1"/>
  <c r="DM10" i="4" s="1"/>
  <c r="M10" i="4" a="1"/>
  <c r="M10" i="4" s="1"/>
  <c r="S10" i="4" a="1"/>
  <c r="S10" i="4" s="1"/>
  <c r="W10" i="4" a="1"/>
  <c r="W10" i="4" s="1"/>
  <c r="BQ10" i="4" a="1"/>
  <c r="BQ10" i="4" s="1"/>
  <c r="CW10" i="4" a="1"/>
  <c r="CW10" i="4" s="1"/>
  <c r="BS10" i="4" a="1"/>
  <c r="BS10" i="4" s="1"/>
  <c r="DU10" i="4" a="1"/>
  <c r="DU10" i="4" s="1"/>
  <c r="AI10" i="4" a="1"/>
  <c r="AI10" i="4" s="1"/>
  <c r="CI10" i="4" a="1"/>
  <c r="CI10" i="4" s="1"/>
  <c r="AS10" i="4" a="1"/>
  <c r="AS10" i="4" s="1"/>
  <c r="BY10" i="4" a="1"/>
  <c r="BY10" i="4" s="1"/>
  <c r="U10" i="4" a="1"/>
  <c r="U10" i="4" s="1"/>
  <c r="DE10" i="4" a="1"/>
  <c r="DE10" i="4" s="1"/>
  <c r="E6" i="4" a="1"/>
  <c r="E6" i="4" s="1"/>
  <c r="M6" i="4" a="1"/>
  <c r="M6" i="4" s="1"/>
  <c r="U6" i="4" a="1"/>
  <c r="U6" i="4" s="1"/>
  <c r="AC6" i="4" a="1"/>
  <c r="AC6" i="4" s="1"/>
  <c r="W6" i="4" a="1"/>
  <c r="W6" i="4" s="1"/>
  <c r="AI6" i="4" a="1"/>
  <c r="AI6" i="4" s="1"/>
  <c r="AQ6" i="4" a="1"/>
  <c r="AQ6" i="4" s="1"/>
  <c r="AY6" i="4" a="1"/>
  <c r="AY6" i="4" s="1"/>
  <c r="S6" i="4" a="1"/>
  <c r="S6" i="4" s="1"/>
  <c r="AW6" i="4" a="1"/>
  <c r="AW6" i="4" s="1"/>
  <c r="BI6" i="4" a="1"/>
  <c r="BI6" i="4" s="1"/>
  <c r="BQ6" i="4" a="1"/>
  <c r="BQ6" i="4" s="1"/>
  <c r="BY6" i="4" a="1"/>
  <c r="BY6" i="4" s="1"/>
  <c r="CG6" i="4" a="1"/>
  <c r="CG6" i="4" s="1"/>
  <c r="CO6" i="4" a="1"/>
  <c r="CO6" i="4" s="1"/>
  <c r="CW6" i="4" a="1"/>
  <c r="CW6" i="4" s="1"/>
  <c r="DE6" i="4" a="1"/>
  <c r="DE6" i="4" s="1"/>
  <c r="AS6" i="4" a="1"/>
  <c r="AS6" i="4" s="1"/>
  <c r="BO6" i="4" a="1"/>
  <c r="BO6" i="4" s="1"/>
  <c r="CE6" i="4" a="1"/>
  <c r="CE6" i="4" s="1"/>
  <c r="CU6" i="4" a="1"/>
  <c r="CU6" i="4" s="1"/>
  <c r="DI6" i="4" a="1"/>
  <c r="DI6" i="4" s="1"/>
  <c r="DQ6" i="4" a="1"/>
  <c r="DQ6" i="4" s="1"/>
  <c r="BS6" i="4" a="1"/>
  <c r="BS6" i="4" s="1"/>
  <c r="DK6" i="4" a="1"/>
  <c r="DK6" i="4" s="1"/>
  <c r="CA6" i="4" a="1"/>
  <c r="CA6" i="4" s="1"/>
  <c r="EA6" i="4" a="1"/>
  <c r="EA6" i="4" s="1"/>
  <c r="EG6" i="4" a="1"/>
  <c r="EG6" i="4" s="1"/>
  <c r="O6" i="4" a="1"/>
  <c r="O6" i="4" s="1"/>
  <c r="BA6" i="4" a="1"/>
  <c r="BA6" i="4" s="1"/>
  <c r="BK6" i="4" a="1"/>
  <c r="BK6" i="4" s="1"/>
  <c r="DG6" i="4" a="1"/>
  <c r="DG6" i="4" s="1"/>
  <c r="I6" i="4" a="1"/>
  <c r="I6" i="4" s="1"/>
  <c r="Q6" i="4" a="1"/>
  <c r="Q6" i="4" s="1"/>
  <c r="Y6" i="4" a="1"/>
  <c r="Y6" i="4" s="1"/>
  <c r="AG6" i="4" a="1"/>
  <c r="AG6" i="4" s="1"/>
  <c r="K6" i="4" a="1"/>
  <c r="K6" i="4" s="1"/>
  <c r="AE6" i="4" a="1"/>
  <c r="AE6" i="4" s="1"/>
  <c r="AM6" i="4" a="1"/>
  <c r="AM6" i="4" s="1"/>
  <c r="AU6" i="4" a="1"/>
  <c r="AU6" i="4" s="1"/>
  <c r="G6" i="4" a="1"/>
  <c r="G6" i="4" s="1"/>
  <c r="AO6" i="4" a="1"/>
  <c r="AO6" i="4" s="1"/>
  <c r="BE6" i="4" a="1"/>
  <c r="BE6" i="4" s="1"/>
  <c r="BM6" i="4" a="1"/>
  <c r="BM6" i="4" s="1"/>
  <c r="BU6" i="4" a="1"/>
  <c r="BU6" i="4" s="1"/>
  <c r="CC6" i="4" a="1"/>
  <c r="CC6" i="4" s="1"/>
  <c r="CK6" i="4" a="1"/>
  <c r="CK6" i="4" s="1"/>
  <c r="CS6" i="4" a="1"/>
  <c r="CS6" i="4" s="1"/>
  <c r="DA6" i="4" a="1"/>
  <c r="DA6" i="4" s="1"/>
  <c r="AA6" i="4" a="1"/>
  <c r="AA6" i="4" s="1"/>
  <c r="BG6" i="4" a="1"/>
  <c r="BG6" i="4" s="1"/>
  <c r="BW6" i="4" a="1"/>
  <c r="BW6" i="4" s="1"/>
  <c r="CM6" i="4" a="1"/>
  <c r="CM6" i="4" s="1"/>
  <c r="DC6" i="4" a="1"/>
  <c r="DC6" i="4" s="1"/>
  <c r="DM6" i="4" a="1"/>
  <c r="DM6" i="4" s="1"/>
  <c r="DU6" i="4" a="1"/>
  <c r="DU6" i="4" s="1"/>
  <c r="EE6" i="4" a="1"/>
  <c r="EE6" i="4" s="1"/>
  <c r="CY6" i="4" a="1"/>
  <c r="CY6" i="4" s="1"/>
  <c r="DY6" i="4" a="1"/>
  <c r="DY6" i="4" s="1"/>
  <c r="DO6" i="4" a="1"/>
  <c r="DO6" i="4" s="1"/>
  <c r="EK6" i="4" a="1"/>
  <c r="EK6" i="4" s="1"/>
  <c r="DS6" i="4" a="1"/>
  <c r="DS6" i="4" s="1"/>
  <c r="AK6" i="4" a="1"/>
  <c r="AK6" i="4" s="1"/>
  <c r="CI6" i="4" a="1"/>
  <c r="CI6" i="4" s="1"/>
  <c r="BC6" i="4" a="1"/>
  <c r="BC6" i="4" s="1"/>
  <c r="CQ6" i="4" a="1"/>
  <c r="CQ6" i="4" s="1"/>
  <c r="EA17" i="4" a="1"/>
  <c r="EA17" i="4" s="1"/>
  <c r="EG17" i="4" a="1"/>
  <c r="EG17" i="4" s="1"/>
  <c r="S17" i="4" a="1"/>
  <c r="S17" i="4" s="1"/>
  <c r="I17" i="4" a="1"/>
  <c r="I17" i="4" s="1"/>
  <c r="Q17" i="4" a="1"/>
  <c r="Q17" i="4" s="1"/>
  <c r="Y17" i="4" a="1"/>
  <c r="Y17" i="4" s="1"/>
  <c r="AG17" i="4" a="1"/>
  <c r="AG17" i="4" s="1"/>
  <c r="O17" i="4" a="1"/>
  <c r="O17" i="4" s="1"/>
  <c r="AI17" i="4" a="1"/>
  <c r="AI17" i="4" s="1"/>
  <c r="AQ17" i="4" a="1"/>
  <c r="AQ17" i="4" s="1"/>
  <c r="AY17" i="4" a="1"/>
  <c r="AY17" i="4" s="1"/>
  <c r="BW17" i="4" a="1"/>
  <c r="BW17" i="4" s="1"/>
  <c r="CE17" i="4" a="1"/>
  <c r="CE17" i="4" s="1"/>
  <c r="CM17" i="4" a="1"/>
  <c r="CM17" i="4" s="1"/>
  <c r="CU17" i="4" a="1"/>
  <c r="CU17" i="4" s="1"/>
  <c r="DC17" i="4" a="1"/>
  <c r="DC17" i="4" s="1"/>
  <c r="AE17" i="4" a="1"/>
  <c r="AE17" i="4" s="1"/>
  <c r="AS17" i="4" a="1"/>
  <c r="AS17" i="4" s="1"/>
  <c r="BE17" i="4" a="1"/>
  <c r="BE17" i="4" s="1"/>
  <c r="BM17" i="4" a="1"/>
  <c r="BM17" i="4" s="1"/>
  <c r="BQ17" i="4" a="1"/>
  <c r="BQ17" i="4" s="1"/>
  <c r="DY17" i="4" a="1"/>
  <c r="DY17" i="4" s="1"/>
  <c r="EE17" i="4" a="1"/>
  <c r="EE17" i="4" s="1"/>
  <c r="W17" i="4" a="1"/>
  <c r="W17" i="4" s="1"/>
  <c r="U17" i="4" a="1"/>
  <c r="U17" i="4" s="1"/>
  <c r="AM17" i="4" a="1"/>
  <c r="AM17" i="4" s="1"/>
  <c r="CI17" i="4" a="1"/>
  <c r="CI17" i="4" s="1"/>
  <c r="AK17" i="4" a="1"/>
  <c r="AK17" i="4" s="1"/>
  <c r="BY17" i="4" a="1"/>
  <c r="BY17" i="4" s="1"/>
  <c r="DE17" i="4" a="1"/>
  <c r="DE17" i="4" s="1"/>
  <c r="DS17" i="4" a="1"/>
  <c r="DS17" i="4" s="1"/>
  <c r="BC17" i="4" a="1"/>
  <c r="BC17" i="4" s="1"/>
  <c r="CK17" i="4" a="1"/>
  <c r="CK17" i="4" s="1"/>
  <c r="DM17" i="4" a="1"/>
  <c r="DM17" i="4" s="1"/>
  <c r="BG17" i="4" a="1"/>
  <c r="BG17" i="4" s="1"/>
  <c r="AC17" i="4" a="1"/>
  <c r="AC17" i="4" s="1"/>
  <c r="AU17" i="4" a="1"/>
  <c r="AU17" i="4" s="1"/>
  <c r="CQ17" i="4" a="1"/>
  <c r="CQ17" i="4" s="1"/>
  <c r="BA17" i="4" a="1"/>
  <c r="BA17" i="4" s="1"/>
  <c r="CG17" i="4" a="1"/>
  <c r="CG17" i="4" s="1"/>
  <c r="DG17" i="4" a="1"/>
  <c r="DG17" i="4" s="1"/>
  <c r="EK17" i="4" a="1"/>
  <c r="EK17" i="4" s="1"/>
  <c r="BK17" i="4" a="1"/>
  <c r="BK17" i="4" s="1"/>
  <c r="CS17" i="4" a="1"/>
  <c r="CS17" i="4" s="1"/>
  <c r="DQ17" i="4" a="1"/>
  <c r="DQ17" i="4" s="1"/>
  <c r="E17" i="4" a="1"/>
  <c r="E17" i="4" s="1"/>
  <c r="G17" i="4" a="1"/>
  <c r="G17" i="4" s="1"/>
  <c r="BS17" i="4" a="1"/>
  <c r="BS17" i="4" s="1"/>
  <c r="CY17" i="4" a="1"/>
  <c r="CY17" i="4" s="1"/>
  <c r="BI17" i="4" a="1"/>
  <c r="BI17" i="4" s="1"/>
  <c r="CO17" i="4" a="1"/>
  <c r="CO17" i="4" s="1"/>
  <c r="DK17" i="4" a="1"/>
  <c r="DK17" i="4" s="1"/>
  <c r="K17" i="4" a="1"/>
  <c r="K17" i="4" s="1"/>
  <c r="BU17" i="4" a="1"/>
  <c r="BU17" i="4" s="1"/>
  <c r="DA17" i="4" a="1"/>
  <c r="DA17" i="4" s="1"/>
  <c r="DU17" i="4" a="1"/>
  <c r="DU17" i="4" s="1"/>
  <c r="M17" i="4" a="1"/>
  <c r="M17" i="4" s="1"/>
  <c r="BO17" i="4" a="1"/>
  <c r="BO17" i="4" s="1"/>
  <c r="AO17" i="4" a="1"/>
  <c r="AO17" i="4" s="1"/>
  <c r="AA17" i="4" a="1"/>
  <c r="AA17" i="4" s="1"/>
  <c r="CW17" i="4" a="1"/>
  <c r="CW17" i="4" s="1"/>
  <c r="CC17" i="4" a="1"/>
  <c r="CC17" i="4" s="1"/>
  <c r="CA17" i="4" a="1"/>
  <c r="CA17" i="4" s="1"/>
  <c r="DO17" i="4" a="1"/>
  <c r="DO17" i="4" s="1"/>
  <c r="DI17" i="4" a="1"/>
  <c r="DI17" i="4" s="1"/>
  <c r="AW17" i="4" a="1"/>
  <c r="AW17" i="4" s="1"/>
  <c r="G19" i="4" a="1"/>
  <c r="G19" i="4" s="1"/>
  <c r="O19" i="4" a="1"/>
  <c r="O19" i="4" s="1"/>
  <c r="W19" i="4" a="1"/>
  <c r="W19" i="4" s="1"/>
  <c r="AE19" i="4" a="1"/>
  <c r="AE19" i="4" s="1"/>
  <c r="I19" i="4" a="1"/>
  <c r="I19" i="4" s="1"/>
  <c r="U19" i="4" a="1"/>
  <c r="U19" i="4" s="1"/>
  <c r="AK19" i="4" a="1"/>
  <c r="AK19" i="4" s="1"/>
  <c r="AS19" i="4" a="1"/>
  <c r="AS19" i="4" s="1"/>
  <c r="BA19" i="4" a="1"/>
  <c r="BA19" i="4" s="1"/>
  <c r="BU19" i="4" a="1"/>
  <c r="BU19" i="4" s="1"/>
  <c r="CC19" i="4" a="1"/>
  <c r="CC19" i="4" s="1"/>
  <c r="CK19" i="4" a="1"/>
  <c r="CK19" i="4" s="1"/>
  <c r="CS19" i="4" a="1"/>
  <c r="CS19" i="4" s="1"/>
  <c r="DA19" i="4" a="1"/>
  <c r="DA19" i="4" s="1"/>
  <c r="E19" i="4" a="1"/>
  <c r="E19" i="4" s="1"/>
  <c r="AM19" i="4" a="1"/>
  <c r="AM19" i="4" s="1"/>
  <c r="BC19" i="4" a="1"/>
  <c r="BC19" i="4" s="1"/>
  <c r="BK19" i="4" a="1"/>
  <c r="BK19" i="4" s="1"/>
  <c r="CA19" i="4" a="1"/>
  <c r="CA19" i="4" s="1"/>
  <c r="CQ19" i="4" a="1"/>
  <c r="CQ19" i="4" s="1"/>
  <c r="DI19" i="4" a="1"/>
  <c r="DI19" i="4" s="1"/>
  <c r="K19" i="4" a="1"/>
  <c r="K19" i="4" s="1"/>
  <c r="S19" i="4" a="1"/>
  <c r="S19" i="4" s="1"/>
  <c r="AA19" i="4" a="1"/>
  <c r="AA19" i="4" s="1"/>
  <c r="AI19" i="4" a="1"/>
  <c r="AI19" i="4" s="1"/>
  <c r="Q19" i="4" a="1"/>
  <c r="Q19" i="4" s="1"/>
  <c r="AC19" i="4" a="1"/>
  <c r="AC19" i="4" s="1"/>
  <c r="AO19" i="4" a="1"/>
  <c r="AO19" i="4" s="1"/>
  <c r="AW19" i="4" a="1"/>
  <c r="AW19" i="4" s="1"/>
  <c r="BQ19" i="4" a="1"/>
  <c r="BQ19" i="4" s="1"/>
  <c r="BY19" i="4" a="1"/>
  <c r="BY19" i="4" s="1"/>
  <c r="CG19" i="4" a="1"/>
  <c r="CG19" i="4" s="1"/>
  <c r="CO19" i="4" a="1"/>
  <c r="CO19" i="4" s="1"/>
  <c r="CW19" i="4" a="1"/>
  <c r="CW19" i="4" s="1"/>
  <c r="DE19" i="4" a="1"/>
  <c r="DE19" i="4" s="1"/>
  <c r="AG19" i="4" a="1"/>
  <c r="AG19" i="4" s="1"/>
  <c r="AU19" i="4" a="1"/>
  <c r="AU19" i="4" s="1"/>
  <c r="BG19" i="4" a="1"/>
  <c r="BG19" i="4" s="1"/>
  <c r="BS19" i="4" a="1"/>
  <c r="BS19" i="4" s="1"/>
  <c r="CI19" i="4" a="1"/>
  <c r="CI19" i="4" s="1"/>
  <c r="CY19" i="4" a="1"/>
  <c r="CY19" i="4" s="1"/>
  <c r="DM19" i="4" a="1"/>
  <c r="DM19" i="4" s="1"/>
  <c r="EG19" i="4" a="1"/>
  <c r="EG19" i="4" s="1"/>
  <c r="AQ19" i="4" a="1"/>
  <c r="AQ19" i="4" s="1"/>
  <c r="BM19" i="4" a="1"/>
  <c r="BM19" i="4" s="1"/>
  <c r="BW19" i="4" a="1"/>
  <c r="BW19" i="4" s="1"/>
  <c r="CM19" i="4" a="1"/>
  <c r="CM19" i="4" s="1"/>
  <c r="DC19" i="4" a="1"/>
  <c r="DC19" i="4" s="1"/>
  <c r="DK19" i="4" a="1"/>
  <c r="DK19" i="4" s="1"/>
  <c r="DS19" i="4" a="1"/>
  <c r="DS19" i="4" s="1"/>
  <c r="EE19" i="4" a="1"/>
  <c r="EE19" i="4" s="1"/>
  <c r="DY19" i="4" a="1"/>
  <c r="DY19" i="4" s="1"/>
  <c r="BI19" i="4" a="1"/>
  <c r="BI19" i="4" s="1"/>
  <c r="EK19" i="4" a="1"/>
  <c r="EK19" i="4" s="1"/>
  <c r="DU19" i="4" a="1"/>
  <c r="DU19" i="4" s="1"/>
  <c r="Y19" i="4" a="1"/>
  <c r="Y19" i="4" s="1"/>
  <c r="BE19" i="4" a="1"/>
  <c r="BE19" i="4" s="1"/>
  <c r="BO19" i="4" a="1"/>
  <c r="BO19" i="4" s="1"/>
  <c r="CE19" i="4" a="1"/>
  <c r="CE19" i="4" s="1"/>
  <c r="CU19" i="4" a="1"/>
  <c r="CU19" i="4" s="1"/>
  <c r="DG19" i="4" a="1"/>
  <c r="DG19" i="4" s="1"/>
  <c r="DO19" i="4" a="1"/>
  <c r="DO19" i="4" s="1"/>
  <c r="AY19" i="4" a="1"/>
  <c r="AY19" i="4" s="1"/>
  <c r="M19" i="4" a="1"/>
  <c r="M19" i="4" s="1"/>
  <c r="EA19" i="4" a="1"/>
  <c r="EA19" i="4" s="1"/>
  <c r="DQ19" i="4" a="1"/>
  <c r="DQ19" i="4" s="1"/>
  <c r="G15" i="4" a="1"/>
  <c r="G15" i="4" s="1"/>
  <c r="O15" i="4" a="1"/>
  <c r="O15" i="4" s="1"/>
  <c r="AA15" i="4" a="1"/>
  <c r="AA15" i="4" s="1"/>
  <c r="AI15" i="4" a="1"/>
  <c r="AI15" i="4" s="1"/>
  <c r="M15" i="4" a="1"/>
  <c r="M15" i="4" s="1"/>
  <c r="Y15" i="4" a="1"/>
  <c r="Y15" i="4" s="1"/>
  <c r="AK15" i="4" a="1"/>
  <c r="AK15" i="4" s="1"/>
  <c r="AS15" i="4" a="1"/>
  <c r="AS15" i="4" s="1"/>
  <c r="BA15" i="4" a="1"/>
  <c r="BA15" i="4" s="1"/>
  <c r="BQ15" i="4" a="1"/>
  <c r="BQ15" i="4" s="1"/>
  <c r="BY15" i="4" a="1"/>
  <c r="BY15" i="4" s="1"/>
  <c r="CG15" i="4" a="1"/>
  <c r="CG15" i="4" s="1"/>
  <c r="CO15" i="4" a="1"/>
  <c r="CO15" i="4" s="1"/>
  <c r="CW15" i="4" a="1"/>
  <c r="CW15" i="4" s="1"/>
  <c r="DE15" i="4" a="1"/>
  <c r="DE15" i="4" s="1"/>
  <c r="AC15" i="4" a="1"/>
  <c r="AC15" i="4" s="1"/>
  <c r="AY15" i="4" a="1"/>
  <c r="AY15" i="4" s="1"/>
  <c r="BG15" i="4" a="1"/>
  <c r="BG15" i="4" s="1"/>
  <c r="BW15" i="4" a="1"/>
  <c r="BW15" i="4" s="1"/>
  <c r="CM15" i="4" a="1"/>
  <c r="CM15" i="4" s="1"/>
  <c r="DC15" i="4" a="1"/>
  <c r="DC15" i="4" s="1"/>
  <c r="DM15" i="4" a="1"/>
  <c r="DM15" i="4" s="1"/>
  <c r="DU15" i="4" a="1"/>
  <c r="DU15" i="4" s="1"/>
  <c r="I15" i="4" a="1"/>
  <c r="I15" i="4" s="1"/>
  <c r="CI15" i="4" a="1"/>
  <c r="CI15" i="4" s="1"/>
  <c r="U15" i="4" a="1"/>
  <c r="U15" i="4" s="1"/>
  <c r="BI15" i="4" a="1"/>
  <c r="BI15" i="4" s="1"/>
  <c r="BS15" i="4" a="1"/>
  <c r="BS15" i="4" s="1"/>
  <c r="CY15" i="4" a="1"/>
  <c r="CY15" i="4" s="1"/>
  <c r="DK15" i="4" a="1"/>
  <c r="DK15" i="4" s="1"/>
  <c r="AU15" i="4" a="1"/>
  <c r="AU15" i="4" s="1"/>
  <c r="DS15" i="4" a="1"/>
  <c r="DS15" i="4" s="1"/>
  <c r="EE15" i="4" a="1"/>
  <c r="EE15" i="4" s="1"/>
  <c r="K15" i="4" a="1"/>
  <c r="K15" i="4" s="1"/>
  <c r="W15" i="4" a="1"/>
  <c r="W15" i="4" s="1"/>
  <c r="AE15" i="4" a="1"/>
  <c r="AE15" i="4" s="1"/>
  <c r="E15" i="4" a="1"/>
  <c r="E15" i="4" s="1"/>
  <c r="S15" i="4" a="1"/>
  <c r="S15" i="4" s="1"/>
  <c r="AG15" i="4" a="1"/>
  <c r="AG15" i="4" s="1"/>
  <c r="AO15" i="4" a="1"/>
  <c r="AO15" i="4" s="1"/>
  <c r="AW15" i="4" a="1"/>
  <c r="AW15" i="4" s="1"/>
  <c r="BO15" i="4" a="1"/>
  <c r="BO15" i="4" s="1"/>
  <c r="BU15" i="4" a="1"/>
  <c r="BU15" i="4" s="1"/>
  <c r="CC15" i="4" a="1"/>
  <c r="CC15" i="4" s="1"/>
  <c r="CK15" i="4" a="1"/>
  <c r="CK15" i="4" s="1"/>
  <c r="CS15" i="4" a="1"/>
  <c r="CS15" i="4" s="1"/>
  <c r="DA15" i="4" a="1"/>
  <c r="DA15" i="4" s="1"/>
  <c r="Q15" i="4" a="1"/>
  <c r="Q15" i="4" s="1"/>
  <c r="AQ15" i="4" a="1"/>
  <c r="AQ15" i="4" s="1"/>
  <c r="BC15" i="4" a="1"/>
  <c r="BC15" i="4" s="1"/>
  <c r="BK15" i="4" a="1"/>
  <c r="BK15" i="4" s="1"/>
  <c r="CE15" i="4" a="1"/>
  <c r="CE15" i="4" s="1"/>
  <c r="CU15" i="4" a="1"/>
  <c r="CU15" i="4" s="1"/>
  <c r="DI15" i="4" a="1"/>
  <c r="DI15" i="4" s="1"/>
  <c r="DQ15" i="4" a="1"/>
  <c r="DQ15" i="4" s="1"/>
  <c r="EK15" i="4" a="1"/>
  <c r="EK15" i="4" s="1"/>
  <c r="BE15" i="4" a="1"/>
  <c r="BE15" i="4" s="1"/>
  <c r="CQ15" i="4" a="1"/>
  <c r="CQ15" i="4" s="1"/>
  <c r="DG15" i="4" a="1"/>
  <c r="DG15" i="4" s="1"/>
  <c r="AM15" i="4" a="1"/>
  <c r="AM15" i="4" s="1"/>
  <c r="DO15" i="4" a="1"/>
  <c r="DO15" i="4" s="1"/>
  <c r="DY15" i="4" a="1"/>
  <c r="DY15" i="4" s="1"/>
  <c r="BM15" i="4" a="1"/>
  <c r="BM15" i="4" s="1"/>
  <c r="EG15" i="4" a="1"/>
  <c r="EG15" i="4" s="1"/>
  <c r="CA15" i="4" a="1"/>
  <c r="CA15" i="4" s="1"/>
  <c r="EA15" i="4" a="1"/>
  <c r="EA15" i="4" s="1"/>
  <c r="EG11" i="4" a="1"/>
  <c r="EG11" i="4" s="1"/>
  <c r="CU11" i="4" a="1"/>
  <c r="CU11" i="4" s="1"/>
  <c r="BE11" i="4" a="1"/>
  <c r="BE11" i="4" s="1"/>
  <c r="BW11" i="4" a="1"/>
  <c r="BW11" i="4" s="1"/>
  <c r="DC11" i="4" a="1"/>
  <c r="DC11" i="4" s="1"/>
  <c r="DK11" i="4" a="1"/>
  <c r="DK11" i="4" s="1"/>
  <c r="DS11" i="4" a="1"/>
  <c r="DS11" i="4" s="1"/>
  <c r="DY11" i="4" a="1"/>
  <c r="DY11" i="4" s="1"/>
  <c r="AG11" i="4" a="1"/>
  <c r="AG11" i="4" s="1"/>
  <c r="G11" i="4" a="1"/>
  <c r="G11" i="4" s="1"/>
  <c r="O11" i="4" a="1"/>
  <c r="O11" i="4" s="1"/>
  <c r="W11" i="4" a="1"/>
  <c r="W11" i="4" s="1"/>
  <c r="AE11" i="4" a="1"/>
  <c r="AE11" i="4" s="1"/>
  <c r="I11" i="4" a="1"/>
  <c r="I11" i="4" s="1"/>
  <c r="U11" i="4" a="1"/>
  <c r="U11" i="4" s="1"/>
  <c r="AK11" i="4" a="1"/>
  <c r="AK11" i="4" s="1"/>
  <c r="AS11" i="4" a="1"/>
  <c r="AS11" i="4" s="1"/>
  <c r="BA11" i="4" a="1"/>
  <c r="BA11" i="4" s="1"/>
  <c r="BU11" i="4" a="1"/>
  <c r="BU11" i="4" s="1"/>
  <c r="CC11" i="4" a="1"/>
  <c r="CC11" i="4" s="1"/>
  <c r="CK11" i="4" a="1"/>
  <c r="CK11" i="4" s="1"/>
  <c r="CS11" i="4" a="1"/>
  <c r="CS11" i="4" s="1"/>
  <c r="DA11" i="4" a="1"/>
  <c r="DA11" i="4" s="1"/>
  <c r="M11" i="4" a="1"/>
  <c r="M11" i="4" s="1"/>
  <c r="AM11" i="4" a="1"/>
  <c r="AM11" i="4" s="1"/>
  <c r="BC11" i="4" a="1"/>
  <c r="BC11" i="4" s="1"/>
  <c r="BK11" i="4" a="1"/>
  <c r="BK11" i="4" s="1"/>
  <c r="BS11" i="4" a="1"/>
  <c r="BS11" i="4" s="1"/>
  <c r="CI11" i="4" a="1"/>
  <c r="CI11" i="4" s="1"/>
  <c r="CY11" i="4" a="1"/>
  <c r="CY11" i="4" s="1"/>
  <c r="DM11" i="4" a="1"/>
  <c r="DM11" i="4" s="1"/>
  <c r="DU11" i="4" a="1"/>
  <c r="DU11" i="4" s="1"/>
  <c r="AQ11" i="4" a="1"/>
  <c r="AQ11" i="4" s="1"/>
  <c r="CM11" i="4" a="1"/>
  <c r="CM11" i="4" s="1"/>
  <c r="AY11" i="4" a="1"/>
  <c r="AY11" i="4" s="1"/>
  <c r="BM11" i="4" a="1"/>
  <c r="BM11" i="4" s="1"/>
  <c r="CE11" i="4" a="1"/>
  <c r="CE11" i="4" s="1"/>
  <c r="DG11" i="4" a="1"/>
  <c r="DG11" i="4" s="1"/>
  <c r="DO11" i="4" a="1"/>
  <c r="DO11" i="4" s="1"/>
  <c r="BI11" i="4" a="1"/>
  <c r="BI11" i="4" s="1"/>
  <c r="E11" i="4" a="1"/>
  <c r="E11" i="4" s="1"/>
  <c r="EK11" i="4" a="1"/>
  <c r="EK11" i="4" s="1"/>
  <c r="S11" i="4" a="1"/>
  <c r="S11" i="4" s="1"/>
  <c r="AC11" i="4" a="1"/>
  <c r="AC11" i="4" s="1"/>
  <c r="BY11" i="4" a="1"/>
  <c r="BY11" i="4" s="1"/>
  <c r="DE11" i="4" a="1"/>
  <c r="DE11" i="4" s="1"/>
  <c r="BO11" i="4" a="1"/>
  <c r="BO11" i="4" s="1"/>
  <c r="DQ11" i="4" a="1"/>
  <c r="DQ11" i="4" s="1"/>
  <c r="AA11" i="4" a="1"/>
  <c r="AA11" i="4" s="1"/>
  <c r="AO11" i="4" a="1"/>
  <c r="AO11" i="4" s="1"/>
  <c r="CG11" i="4" a="1"/>
  <c r="CG11" i="4" s="1"/>
  <c r="Y11" i="4" a="1"/>
  <c r="Y11" i="4" s="1"/>
  <c r="CA11" i="4" a="1"/>
  <c r="CA11" i="4" s="1"/>
  <c r="AI11" i="4" a="1"/>
  <c r="AI11" i="4" s="1"/>
  <c r="AW11" i="4" a="1"/>
  <c r="AW11" i="4" s="1"/>
  <c r="CO11" i="4" a="1"/>
  <c r="CO11" i="4" s="1"/>
  <c r="AU11" i="4" a="1"/>
  <c r="AU11" i="4" s="1"/>
  <c r="CQ11" i="4" a="1"/>
  <c r="CQ11" i="4" s="1"/>
  <c r="EE11" i="4" a="1"/>
  <c r="EE11" i="4" s="1"/>
  <c r="K11" i="4" a="1"/>
  <c r="K11" i="4" s="1"/>
  <c r="BG11" i="4" a="1"/>
  <c r="BG11" i="4" s="1"/>
  <c r="EA11" i="4" a="1"/>
  <c r="EA11" i="4" s="1"/>
  <c r="Q11" i="4" a="1"/>
  <c r="Q11" i="4" s="1"/>
  <c r="DI11" i="4" a="1"/>
  <c r="DI11" i="4" s="1"/>
  <c r="BQ11" i="4" a="1"/>
  <c r="BQ11" i="4" s="1"/>
  <c r="CW11" i="4" a="1"/>
  <c r="CW11" i="4" s="1"/>
  <c r="K7" i="4" a="1"/>
  <c r="K7" i="4" s="1"/>
  <c r="S7" i="4" a="1"/>
  <c r="S7" i="4" s="1"/>
  <c r="AA7" i="4" a="1"/>
  <c r="AA7" i="4" s="1"/>
  <c r="E7" i="4" a="1"/>
  <c r="E7" i="4" s="1"/>
  <c r="Y7" i="4" a="1"/>
  <c r="Y7" i="4" s="1"/>
  <c r="AK7" i="4" a="1"/>
  <c r="AK7" i="4" s="1"/>
  <c r="AS7" i="4" a="1"/>
  <c r="AS7" i="4" s="1"/>
  <c r="BA7" i="4" a="1"/>
  <c r="BA7" i="4" s="1"/>
  <c r="BQ7" i="4" a="1"/>
  <c r="BQ7" i="4" s="1"/>
  <c r="BY7" i="4" a="1"/>
  <c r="BY7" i="4" s="1"/>
  <c r="CG7" i="4" a="1"/>
  <c r="CG7" i="4" s="1"/>
  <c r="CO7" i="4" a="1"/>
  <c r="CO7" i="4" s="1"/>
  <c r="CW7" i="4" a="1"/>
  <c r="CW7" i="4" s="1"/>
  <c r="DE7" i="4" a="1"/>
  <c r="DE7" i="4" s="1"/>
  <c r="U7" i="4" a="1"/>
  <c r="U7" i="4" s="1"/>
  <c r="AQ7" i="4" a="1"/>
  <c r="AQ7" i="4" s="1"/>
  <c r="BC7" i="4" a="1"/>
  <c r="BC7" i="4" s="1"/>
  <c r="BK7" i="4" a="1"/>
  <c r="BK7" i="4" s="1"/>
  <c r="CE7" i="4" a="1"/>
  <c r="CE7" i="4" s="1"/>
  <c r="CU7" i="4" a="1"/>
  <c r="CU7" i="4" s="1"/>
  <c r="DI7" i="4" a="1"/>
  <c r="DI7" i="4" s="1"/>
  <c r="DQ7" i="4" a="1"/>
  <c r="DQ7" i="4" s="1"/>
  <c r="EE7" i="4" a="1"/>
  <c r="EE7" i="4" s="1"/>
  <c r="EA7" i="4" a="1"/>
  <c r="EA7" i="4" s="1"/>
  <c r="EG7" i="4" a="1"/>
  <c r="EG7" i="4" s="1"/>
  <c r="CY7" i="4" a="1"/>
  <c r="CY7" i="4" s="1"/>
  <c r="AU7" i="4" a="1"/>
  <c r="AU7" i="4" s="1"/>
  <c r="DY7" i="4" a="1"/>
  <c r="DY7" i="4" s="1"/>
  <c r="CA7" i="4" a="1"/>
  <c r="CA7" i="4" s="1"/>
  <c r="DG7" i="4" a="1"/>
  <c r="DG7" i="4" s="1"/>
  <c r="G7" i="4" a="1"/>
  <c r="G7" i="4" s="1"/>
  <c r="O7" i="4" a="1"/>
  <c r="O7" i="4" s="1"/>
  <c r="W7" i="4" a="1"/>
  <c r="W7" i="4" s="1"/>
  <c r="AE7" i="4" a="1"/>
  <c r="AE7" i="4" s="1"/>
  <c r="M7" i="4" a="1"/>
  <c r="M7" i="4" s="1"/>
  <c r="AG7" i="4" a="1"/>
  <c r="AG7" i="4" s="1"/>
  <c r="AO7" i="4" a="1"/>
  <c r="AO7" i="4" s="1"/>
  <c r="AW7" i="4" a="1"/>
  <c r="AW7" i="4" s="1"/>
  <c r="BO7" i="4" a="1"/>
  <c r="BO7" i="4" s="1"/>
  <c r="BU7" i="4" a="1"/>
  <c r="BU7" i="4" s="1"/>
  <c r="CC7" i="4" a="1"/>
  <c r="CC7" i="4" s="1"/>
  <c r="CK7" i="4" a="1"/>
  <c r="CK7" i="4" s="1"/>
  <c r="CS7" i="4" a="1"/>
  <c r="CS7" i="4" s="1"/>
  <c r="DA7" i="4" a="1"/>
  <c r="DA7" i="4" s="1"/>
  <c r="I7" i="4" a="1"/>
  <c r="I7" i="4" s="1"/>
  <c r="AI7" i="4" a="1"/>
  <c r="AI7" i="4" s="1"/>
  <c r="AY7" i="4" a="1"/>
  <c r="AY7" i="4" s="1"/>
  <c r="BG7" i="4" a="1"/>
  <c r="BG7" i="4" s="1"/>
  <c r="BW7" i="4" a="1"/>
  <c r="BW7" i="4" s="1"/>
  <c r="CM7" i="4" a="1"/>
  <c r="CM7" i="4" s="1"/>
  <c r="DC7" i="4" a="1"/>
  <c r="DC7" i="4" s="1"/>
  <c r="DM7" i="4" a="1"/>
  <c r="DM7" i="4" s="1"/>
  <c r="DU7" i="4" a="1"/>
  <c r="DU7" i="4" s="1"/>
  <c r="BM7" i="4" a="1"/>
  <c r="BM7" i="4" s="1"/>
  <c r="CQ7" i="4" a="1"/>
  <c r="CQ7" i="4" s="1"/>
  <c r="CI7" i="4" a="1"/>
  <c r="CI7" i="4" s="1"/>
  <c r="AC7" i="4" a="1"/>
  <c r="AC7" i="4" s="1"/>
  <c r="Q7" i="4" a="1"/>
  <c r="Q7" i="4" s="1"/>
  <c r="DK7" i="4" a="1"/>
  <c r="DK7" i="4" s="1"/>
  <c r="AM7" i="4" a="1"/>
  <c r="AM7" i="4" s="1"/>
  <c r="BI7" i="4" a="1"/>
  <c r="BI7" i="4" s="1"/>
  <c r="DO7" i="4" a="1"/>
  <c r="DO7" i="4" s="1"/>
  <c r="BE7" i="4" a="1"/>
  <c r="BE7" i="4" s="1"/>
  <c r="DS7" i="4" a="1"/>
  <c r="DS7" i="4" s="1"/>
  <c r="EK7" i="4" a="1"/>
  <c r="EK7" i="4" s="1"/>
  <c r="BS7" i="4" a="1"/>
  <c r="BS7" i="4" s="1"/>
  <c r="S3" i="4" a="1"/>
  <c r="S3" i="4" s="1"/>
  <c r="AE3" i="4" a="1"/>
  <c r="AE3" i="4" s="1"/>
  <c r="Q3" i="4" a="1"/>
  <c r="Q3" i="4" s="1"/>
  <c r="AC3" i="4" a="1"/>
  <c r="AC3" i="4" s="1"/>
  <c r="AO3" i="4" a="1"/>
  <c r="AO3" i="4" s="1"/>
  <c r="AW3" i="4" a="1"/>
  <c r="AW3" i="4" s="1"/>
  <c r="BQ3" i="4" a="1"/>
  <c r="BQ3" i="4" s="1"/>
  <c r="BY3" i="4" a="1"/>
  <c r="BY3" i="4" s="1"/>
  <c r="CG3" i="4" a="1"/>
  <c r="CG3" i="4" s="1"/>
  <c r="CO3" i="4" a="1"/>
  <c r="CO3" i="4" s="1"/>
  <c r="CW3" i="4" a="1"/>
  <c r="CW3" i="4" s="1"/>
  <c r="E3" i="4" a="1"/>
  <c r="E3" i="4" s="1"/>
  <c r="AM3" i="4" a="1"/>
  <c r="AM3" i="4" s="1"/>
  <c r="BC3" i="4" a="1"/>
  <c r="BC3" i="4" s="1"/>
  <c r="BK3" i="4" a="1"/>
  <c r="BK3" i="4" s="1"/>
  <c r="CA3" i="4" a="1"/>
  <c r="CA3" i="4" s="1"/>
  <c r="CQ3" i="4" a="1"/>
  <c r="CQ3" i="4" s="1"/>
  <c r="DE3" i="4" a="1"/>
  <c r="DE3" i="4" s="1"/>
  <c r="DM3" i="4" a="1"/>
  <c r="DM3" i="4" s="1"/>
  <c r="DU3" i="4" a="1"/>
  <c r="DU3" i="4" s="1"/>
  <c r="BI3" i="4" a="1"/>
  <c r="BI3" i="4" s="1"/>
  <c r="G3" i="4" a="1"/>
  <c r="G3" i="4" s="1"/>
  <c r="W3" i="4" a="1"/>
  <c r="W3" i="4" s="1"/>
  <c r="M3" i="4" a="1"/>
  <c r="M3" i="4" s="1"/>
  <c r="BE3" i="4" a="1"/>
  <c r="BE3" i="4" s="1"/>
  <c r="DY3" i="4" a="1"/>
  <c r="DY3" i="4" s="1"/>
  <c r="BW3" i="4" a="1"/>
  <c r="BW3" i="4" s="1"/>
  <c r="CM3" i="4" a="1"/>
  <c r="CM3" i="4" s="1"/>
  <c r="DC3" i="4" a="1"/>
  <c r="DC3" i="4" s="1"/>
  <c r="DK3" i="4" a="1"/>
  <c r="DK3" i="4" s="1"/>
  <c r="DS3" i="4" a="1"/>
  <c r="DS3" i="4" s="1"/>
  <c r="EA3" i="4" a="1"/>
  <c r="EA3" i="4" s="1"/>
  <c r="AI3" i="4" a="1"/>
  <c r="AI3" i="4" s="1"/>
  <c r="EK3" i="4" a="1"/>
  <c r="EK3" i="4" s="1"/>
  <c r="K3" i="4" a="1"/>
  <c r="K3" i="4" s="1"/>
  <c r="AA3" i="4" a="1"/>
  <c r="AA3" i="4" s="1"/>
  <c r="I3" i="4" a="1"/>
  <c r="I3" i="4" s="1"/>
  <c r="U3" i="4" a="1"/>
  <c r="U3" i="4" s="1"/>
  <c r="AK3" i="4" a="1"/>
  <c r="AK3" i="4" s="1"/>
  <c r="AS3" i="4" a="1"/>
  <c r="AS3" i="4" s="1"/>
  <c r="BA3" i="4" a="1"/>
  <c r="BA3" i="4" s="1"/>
  <c r="BU3" i="4" a="1"/>
  <c r="BU3" i="4" s="1"/>
  <c r="CC3" i="4" a="1"/>
  <c r="CC3" i="4" s="1"/>
  <c r="CK3" i="4" a="1"/>
  <c r="CK3" i="4" s="1"/>
  <c r="CS3" i="4" a="1"/>
  <c r="CS3" i="4" s="1"/>
  <c r="DA3" i="4" a="1"/>
  <c r="DA3" i="4" s="1"/>
  <c r="AG3" i="4" a="1"/>
  <c r="AG3" i="4" s="1"/>
  <c r="AU3" i="4" a="1"/>
  <c r="AU3" i="4" s="1"/>
  <c r="BG3" i="4" a="1"/>
  <c r="BG3" i="4" s="1"/>
  <c r="BS3" i="4" a="1"/>
  <c r="BS3" i="4" s="1"/>
  <c r="CI3" i="4" a="1"/>
  <c r="CI3" i="4" s="1"/>
  <c r="CY3" i="4" a="1"/>
  <c r="CY3" i="4" s="1"/>
  <c r="DI3" i="4" a="1"/>
  <c r="DI3" i="4" s="1"/>
  <c r="DQ3" i="4" a="1"/>
  <c r="DQ3" i="4" s="1"/>
  <c r="AQ3" i="4" a="1"/>
  <c r="AQ3" i="4" s="1"/>
  <c r="CU3" i="4" a="1"/>
  <c r="CU3" i="4" s="1"/>
  <c r="BM3" i="4" a="1"/>
  <c r="BM3" i="4" s="1"/>
  <c r="DG3" i="4" a="1"/>
  <c r="DG3" i="4" s="1"/>
  <c r="EE3" i="4" a="1"/>
  <c r="EE3" i="4" s="1"/>
  <c r="BO3" i="4" a="1"/>
  <c r="BO3" i="4" s="1"/>
  <c r="DO3" i="4" a="1"/>
  <c r="DO3" i="4" s="1"/>
  <c r="AY3" i="4" a="1"/>
  <c r="AY3" i="4" s="1"/>
  <c r="O3" i="4" a="1"/>
  <c r="O3" i="4" s="1"/>
  <c r="EG3" i="4" a="1"/>
  <c r="EG3" i="4" s="1"/>
  <c r="CE3" i="4" a="1"/>
  <c r="CE3" i="4" s="1"/>
  <c r="Y3" i="4" a="1"/>
  <c r="Y3" i="4" s="1"/>
  <c r="EA13" i="4" a="1"/>
  <c r="EA13" i="4" s="1"/>
  <c r="I13" i="4" a="1"/>
  <c r="I13" i="4" s="1"/>
  <c r="Q13" i="4" a="1"/>
  <c r="Q13" i="4" s="1"/>
  <c r="Y13" i="4" a="1"/>
  <c r="Y13" i="4" s="1"/>
  <c r="AG13" i="4" a="1"/>
  <c r="AG13" i="4" s="1"/>
  <c r="K13" i="4" a="1"/>
  <c r="K13" i="4" s="1"/>
  <c r="AE13" i="4" a="1"/>
  <c r="AE13" i="4" s="1"/>
  <c r="AQ13" i="4" a="1"/>
  <c r="AQ13" i="4" s="1"/>
  <c r="AY13" i="4" a="1"/>
  <c r="AY13" i="4" s="1"/>
  <c r="BW13" i="4" a="1"/>
  <c r="BW13" i="4" s="1"/>
  <c r="CE13" i="4" a="1"/>
  <c r="CE13" i="4" s="1"/>
  <c r="CM13" i="4" a="1"/>
  <c r="CM13" i="4" s="1"/>
  <c r="CU13" i="4" a="1"/>
  <c r="CU13" i="4" s="1"/>
  <c r="DC13" i="4" a="1"/>
  <c r="DC13" i="4" s="1"/>
  <c r="AA13" i="4" a="1"/>
  <c r="AA13" i="4" s="1"/>
  <c r="AW13" i="4" a="1"/>
  <c r="AW13" i="4" s="1"/>
  <c r="BI13" i="4" a="1"/>
  <c r="BI13" i="4" s="1"/>
  <c r="BU13" i="4" a="1"/>
  <c r="BU13" i="4" s="1"/>
  <c r="CK13" i="4" a="1"/>
  <c r="CK13" i="4" s="1"/>
  <c r="DA13" i="4" a="1"/>
  <c r="DA13" i="4" s="1"/>
  <c r="DK13" i="4" a="1"/>
  <c r="DK13" i="4" s="1"/>
  <c r="DS13" i="4" a="1"/>
  <c r="DS13" i="4" s="1"/>
  <c r="EK13" i="4" a="1"/>
  <c r="EK13" i="4" s="1"/>
  <c r="CW13" i="4" a="1"/>
  <c r="CW13" i="4" s="1"/>
  <c r="AI13" i="4" a="1"/>
  <c r="AI13" i="4" s="1"/>
  <c r="BA13" i="4" a="1"/>
  <c r="BA13" i="4" s="1"/>
  <c r="S13" i="4" a="1"/>
  <c r="S13" i="4" s="1"/>
  <c r="BY13" i="4" a="1"/>
  <c r="BY13" i="4" s="1"/>
  <c r="DE13" i="4" a="1"/>
  <c r="DE13" i="4" s="1"/>
  <c r="DM13" i="4" a="1"/>
  <c r="DM13" i="4" s="1"/>
  <c r="BC13" i="4" a="1"/>
  <c r="BC13" i="4" s="1"/>
  <c r="BK13" i="4" a="1"/>
  <c r="BK13" i="4" s="1"/>
  <c r="BO13" i="4" a="1"/>
  <c r="BO13" i="4" s="1"/>
  <c r="DY13" i="4" a="1"/>
  <c r="DY13" i="4" s="1"/>
  <c r="EE13" i="4" a="1"/>
  <c r="EE13" i="4" s="1"/>
  <c r="M13" i="4" a="1"/>
  <c r="M13" i="4" s="1"/>
  <c r="W13" i="4" a="1"/>
  <c r="W13" i="4" s="1"/>
  <c r="CA13" i="4" a="1"/>
  <c r="CA13" i="4" s="1"/>
  <c r="O13" i="4" a="1"/>
  <c r="O13" i="4" s="1"/>
  <c r="CC13" i="4" a="1"/>
  <c r="CC13" i="4" s="1"/>
  <c r="AK13" i="4" a="1"/>
  <c r="AK13" i="4" s="1"/>
  <c r="DI13" i="4" a="1"/>
  <c r="DI13" i="4" s="1"/>
  <c r="DU13" i="4" a="1"/>
  <c r="DU13" i="4" s="1"/>
  <c r="U13" i="4" a="1"/>
  <c r="U13" i="4" s="1"/>
  <c r="AM13" i="4" a="1"/>
  <c r="AM13" i="4" s="1"/>
  <c r="CI13" i="4" a="1"/>
  <c r="CI13" i="4" s="1"/>
  <c r="AO13" i="4" a="1"/>
  <c r="AO13" i="4" s="1"/>
  <c r="CS13" i="4" a="1"/>
  <c r="CS13" i="4" s="1"/>
  <c r="BG13" i="4" a="1"/>
  <c r="BG13" i="4" s="1"/>
  <c r="DQ13" i="4" a="1"/>
  <c r="DQ13" i="4" s="1"/>
  <c r="DO13" i="4" a="1"/>
  <c r="DO13" i="4" s="1"/>
  <c r="AC13" i="4" a="1"/>
  <c r="AC13" i="4" s="1"/>
  <c r="AU13" i="4" a="1"/>
  <c r="AU13" i="4" s="1"/>
  <c r="CQ13" i="4" a="1"/>
  <c r="CQ13" i="4" s="1"/>
  <c r="BE13" i="4" a="1"/>
  <c r="BE13" i="4" s="1"/>
  <c r="DG13" i="4" a="1"/>
  <c r="DG13" i="4" s="1"/>
  <c r="CO13" i="4" a="1"/>
  <c r="CO13" i="4" s="1"/>
  <c r="BQ13" i="4" a="1"/>
  <c r="BQ13" i="4" s="1"/>
  <c r="EG13" i="4" a="1"/>
  <c r="EG13" i="4" s="1"/>
  <c r="E13" i="4" a="1"/>
  <c r="E13" i="4" s="1"/>
  <c r="BS13" i="4" a="1"/>
  <c r="BS13" i="4" s="1"/>
  <c r="CY13" i="4" a="1"/>
  <c r="CY13" i="4" s="1"/>
  <c r="BM13" i="4" a="1"/>
  <c r="BM13" i="4" s="1"/>
  <c r="G13" i="4" a="1"/>
  <c r="G13" i="4" s="1"/>
  <c r="CG13" i="4" a="1"/>
  <c r="CG13" i="4" s="1"/>
  <c r="AS13" i="4" a="1"/>
  <c r="AS13" i="4" s="1"/>
  <c r="E9" i="4" a="1"/>
  <c r="E9" i="4" s="1"/>
  <c r="M9" i="4" a="1"/>
  <c r="M9" i="4" s="1"/>
  <c r="U9" i="4" a="1"/>
  <c r="U9" i="4" s="1"/>
  <c r="AC9" i="4" a="1"/>
  <c r="AC9" i="4" s="1"/>
  <c r="G9" i="4" a="1"/>
  <c r="G9" i="4" s="1"/>
  <c r="S9" i="4" a="1"/>
  <c r="S9" i="4" s="1"/>
  <c r="AI9" i="4" a="1"/>
  <c r="AI9" i="4" s="1"/>
  <c r="AQ9" i="4" a="1"/>
  <c r="AQ9" i="4" s="1"/>
  <c r="AY9" i="4" a="1"/>
  <c r="AY9" i="4" s="1"/>
  <c r="BW9" i="4" a="1"/>
  <c r="BW9" i="4" s="1"/>
  <c r="CE9" i="4" a="1"/>
  <c r="CE9" i="4" s="1"/>
  <c r="CM9" i="4" a="1"/>
  <c r="CM9" i="4" s="1"/>
  <c r="CU9" i="4" a="1"/>
  <c r="CU9" i="4" s="1"/>
  <c r="DC9" i="4" a="1"/>
  <c r="DC9" i="4" s="1"/>
  <c r="W9" i="4" a="1"/>
  <c r="W9" i="4" s="1"/>
  <c r="AS9" i="4" a="1"/>
  <c r="AS9" i="4" s="1"/>
  <c r="BE9" i="4" a="1"/>
  <c r="BE9" i="4" s="1"/>
  <c r="BM9" i="4" a="1"/>
  <c r="BM9" i="4" s="1"/>
  <c r="BQ9" i="4" a="1"/>
  <c r="BQ9" i="4" s="1"/>
  <c r="CG9" i="4" a="1"/>
  <c r="CG9" i="4" s="1"/>
  <c r="CW9" i="4" a="1"/>
  <c r="CW9" i="4" s="1"/>
  <c r="DG9" i="4" a="1"/>
  <c r="DG9" i="4" s="1"/>
  <c r="DO9" i="4" a="1"/>
  <c r="DO9" i="4" s="1"/>
  <c r="EK9" i="4" a="1"/>
  <c r="EK9" i="4" s="1"/>
  <c r="CS9" i="4" a="1"/>
  <c r="CS9" i="4" s="1"/>
  <c r="AW9" i="4" a="1"/>
  <c r="AW9" i="4" s="1"/>
  <c r="BK9" i="4" a="1"/>
  <c r="BK9" i="4" s="1"/>
  <c r="CC9" i="4" a="1"/>
  <c r="CC9" i="4" s="1"/>
  <c r="DM9" i="4" a="1"/>
  <c r="DM9" i="4" s="1"/>
  <c r="AO9" i="4" a="1"/>
  <c r="AO9" i="4" s="1"/>
  <c r="DY9" i="4" a="1"/>
  <c r="DY9" i="4" s="1"/>
  <c r="EE9" i="4" a="1"/>
  <c r="EE9" i="4" s="1"/>
  <c r="BG9" i="4" a="1"/>
  <c r="BG9" i="4" s="1"/>
  <c r="I9" i="4" a="1"/>
  <c r="I9" i="4" s="1"/>
  <c r="Q9" i="4" a="1"/>
  <c r="Q9" i="4" s="1"/>
  <c r="Y9" i="4" a="1"/>
  <c r="Y9" i="4" s="1"/>
  <c r="AG9" i="4" a="1"/>
  <c r="AG9" i="4" s="1"/>
  <c r="O9" i="4" a="1"/>
  <c r="O9" i="4" s="1"/>
  <c r="AA9" i="4" a="1"/>
  <c r="AA9" i="4" s="1"/>
  <c r="AM9" i="4" a="1"/>
  <c r="AM9" i="4" s="1"/>
  <c r="AU9" i="4" a="1"/>
  <c r="AU9" i="4" s="1"/>
  <c r="BS9" i="4" a="1"/>
  <c r="BS9" i="4" s="1"/>
  <c r="CA9" i="4" a="1"/>
  <c r="CA9" i="4" s="1"/>
  <c r="CI9" i="4" a="1"/>
  <c r="CI9" i="4" s="1"/>
  <c r="CQ9" i="4" a="1"/>
  <c r="CQ9" i="4" s="1"/>
  <c r="CY9" i="4" a="1"/>
  <c r="CY9" i="4" s="1"/>
  <c r="K9" i="4" a="1"/>
  <c r="K9" i="4" s="1"/>
  <c r="AK9" i="4" a="1"/>
  <c r="AK9" i="4" s="1"/>
  <c r="BA9" i="4" a="1"/>
  <c r="BA9" i="4" s="1"/>
  <c r="BI9" i="4" a="1"/>
  <c r="BI9" i="4" s="1"/>
  <c r="BO9" i="4" a="1"/>
  <c r="BO9" i="4" s="1"/>
  <c r="BY9" i="4" a="1"/>
  <c r="BY9" i="4" s="1"/>
  <c r="CO9" i="4" a="1"/>
  <c r="CO9" i="4" s="1"/>
  <c r="DE9" i="4" a="1"/>
  <c r="DE9" i="4" s="1"/>
  <c r="DK9" i="4" a="1"/>
  <c r="DK9" i="4" s="1"/>
  <c r="DS9" i="4" a="1"/>
  <c r="DS9" i="4" s="1"/>
  <c r="CK9" i="4" a="1"/>
  <c r="CK9" i="4" s="1"/>
  <c r="DA9" i="4" a="1"/>
  <c r="DA9" i="4" s="1"/>
  <c r="AE9" i="4" a="1"/>
  <c r="AE9" i="4" s="1"/>
  <c r="BC9" i="4" a="1"/>
  <c r="BC9" i="4" s="1"/>
  <c r="BU9" i="4" a="1"/>
  <c r="BU9" i="4" s="1"/>
  <c r="DI9" i="4" a="1"/>
  <c r="DI9" i="4" s="1"/>
  <c r="DQ9" i="4" a="1"/>
  <c r="DQ9" i="4" s="1"/>
  <c r="DU9" i="4" a="1"/>
  <c r="DU9" i="4" s="1"/>
  <c r="EA9" i="4" a="1"/>
  <c r="EA9" i="4" s="1"/>
  <c r="EG9" i="4" a="1"/>
  <c r="EG9" i="4" s="1"/>
  <c r="EA5" i="4" a="1"/>
  <c r="EA5" i="4" s="1"/>
  <c r="BC5" i="4" a="1"/>
  <c r="BC5" i="4" s="1"/>
  <c r="AK5" i="4" a="1"/>
  <c r="AK5" i="4" s="1"/>
  <c r="AA5" i="4" a="1"/>
  <c r="AA5" i="4" s="1"/>
  <c r="BQ5" i="4" a="1"/>
  <c r="BQ5" i="4" s="1"/>
  <c r="DE5" i="4" a="1"/>
  <c r="DE5" i="4" s="1"/>
  <c r="O5" i="4" a="1"/>
  <c r="O5" i="4" s="1"/>
  <c r="E5" i="4" a="1"/>
  <c r="E5" i="4" s="1"/>
  <c r="M5" i="4" a="1"/>
  <c r="M5" i="4" s="1"/>
  <c r="U5" i="4" a="1"/>
  <c r="U5" i="4" s="1"/>
  <c r="AC5" i="4" a="1"/>
  <c r="AC5" i="4" s="1"/>
  <c r="W5" i="4" a="1"/>
  <c r="W5" i="4" s="1"/>
  <c r="AI5" i="4" a="1"/>
  <c r="AI5" i="4" s="1"/>
  <c r="AQ5" i="4" a="1"/>
  <c r="AQ5" i="4" s="1"/>
  <c r="AY5" i="4" a="1"/>
  <c r="AY5" i="4" s="1"/>
  <c r="BW5" i="4" a="1"/>
  <c r="BW5" i="4" s="1"/>
  <c r="CE5" i="4" a="1"/>
  <c r="CE5" i="4" s="1"/>
  <c r="CM5" i="4" a="1"/>
  <c r="CM5" i="4" s="1"/>
  <c r="CU5" i="4" a="1"/>
  <c r="CU5" i="4" s="1"/>
  <c r="DC5" i="4" a="1"/>
  <c r="DC5" i="4" s="1"/>
  <c r="S5" i="4" a="1"/>
  <c r="S5" i="4" s="1"/>
  <c r="AW5" i="4" a="1"/>
  <c r="AW5" i="4" s="1"/>
  <c r="BI5" i="4" a="1"/>
  <c r="BI5" i="4" s="1"/>
  <c r="BU5" i="4" a="1"/>
  <c r="BU5" i="4" s="1"/>
  <c r="CK5" i="4" a="1"/>
  <c r="CK5" i="4" s="1"/>
  <c r="DA5" i="4" a="1"/>
  <c r="DA5" i="4" s="1"/>
  <c r="DK5" i="4" a="1"/>
  <c r="DK5" i="4" s="1"/>
  <c r="DS5" i="4" a="1"/>
  <c r="DS5" i="4" s="1"/>
  <c r="EK5" i="4" a="1"/>
  <c r="EK5" i="4" s="1"/>
  <c r="BG5" i="4" a="1"/>
  <c r="BG5" i="4" s="1"/>
  <c r="CG5" i="4" a="1"/>
  <c r="CG5" i="4" s="1"/>
  <c r="DM5" i="4" a="1"/>
  <c r="DM5" i="4" s="1"/>
  <c r="EE5" i="4" a="1"/>
  <c r="EE5" i="4" s="1"/>
  <c r="EG5" i="4" a="1"/>
  <c r="EG5" i="4" s="1"/>
  <c r="DY5" i="4" a="1"/>
  <c r="DY5" i="4" s="1"/>
  <c r="I5" i="4" a="1"/>
  <c r="I5" i="4" s="1"/>
  <c r="K5" i="4" a="1"/>
  <c r="K5" i="4" s="1"/>
  <c r="BS5" i="4" a="1"/>
  <c r="BS5" i="4" s="1"/>
  <c r="CY5" i="4" a="1"/>
  <c r="CY5" i="4" s="1"/>
  <c r="BM5" i="4" a="1"/>
  <c r="BM5" i="4" s="1"/>
  <c r="DO5" i="4" a="1"/>
  <c r="DO5" i="4" s="1"/>
  <c r="AS5" i="4" a="1"/>
  <c r="AS5" i="4" s="1"/>
  <c r="DI5" i="4" a="1"/>
  <c r="DI5" i="4" s="1"/>
  <c r="DU5" i="4" a="1"/>
  <c r="DU5" i="4" s="1"/>
  <c r="CW5" i="4" a="1"/>
  <c r="CW5" i="4" s="1"/>
  <c r="Q5" i="4" a="1"/>
  <c r="Q5" i="4" s="1"/>
  <c r="AE5" i="4" a="1"/>
  <c r="AE5" i="4" s="1"/>
  <c r="CA5" i="4" a="1"/>
  <c r="CA5" i="4" s="1"/>
  <c r="G5" i="4" a="1"/>
  <c r="G5" i="4" s="1"/>
  <c r="CC5" i="4" a="1"/>
  <c r="CC5" i="4" s="1"/>
  <c r="BO5" i="4" a="1"/>
  <c r="BO5" i="4" s="1"/>
  <c r="DQ5" i="4" a="1"/>
  <c r="DQ5" i="4" s="1"/>
  <c r="AG5" i="4" a="1"/>
  <c r="AG5" i="4" s="1"/>
  <c r="CQ5" i="4" a="1"/>
  <c r="CQ5" i="4" s="1"/>
  <c r="BE5" i="4" a="1"/>
  <c r="BE5" i="4" s="1"/>
  <c r="CO5" i="4" a="1"/>
  <c r="CO5" i="4" s="1"/>
  <c r="Y5" i="4" a="1"/>
  <c r="Y5" i="4" s="1"/>
  <c r="AM5" i="4" a="1"/>
  <c r="AM5" i="4" s="1"/>
  <c r="CI5" i="4" a="1"/>
  <c r="CI5" i="4" s="1"/>
  <c r="AO5" i="4" a="1"/>
  <c r="AO5" i="4" s="1"/>
  <c r="CS5" i="4" a="1"/>
  <c r="CS5" i="4" s="1"/>
  <c r="BY5" i="4" a="1"/>
  <c r="BY5" i="4" s="1"/>
  <c r="BA5" i="4" a="1"/>
  <c r="BA5" i="4" s="1"/>
  <c r="AU5" i="4" a="1"/>
  <c r="AU5" i="4" s="1"/>
  <c r="DG5" i="4" a="1"/>
  <c r="DG5" i="4" s="1"/>
  <c r="BK5" i="4" a="1"/>
  <c r="BK5" i="4" s="1"/>
  <c r="DW4" i="4" a="1"/>
  <c r="DW4" i="4" s="1"/>
  <c r="DW20" i="4" a="1"/>
  <c r="DW20" i="4" s="1"/>
  <c r="DW17" i="4" a="1"/>
  <c r="DW17" i="4" s="1"/>
  <c r="DW14" i="4" a="1"/>
  <c r="DW14" i="4" s="1"/>
  <c r="DW7" i="4" a="1"/>
  <c r="DW7" i="4" s="1"/>
  <c r="DW12" i="4" a="1"/>
  <c r="DW12" i="4" s="1"/>
  <c r="DW5" i="4" a="1"/>
  <c r="DW5" i="4" s="1"/>
  <c r="DW6" i="4" a="1"/>
  <c r="DW6" i="4" s="1"/>
  <c r="DW11" i="4" a="1"/>
  <c r="DW11" i="4" s="1"/>
  <c r="EI9" i="4" a="1"/>
  <c r="EI9" i="4" s="1"/>
  <c r="EI12" i="4" a="1"/>
  <c r="EI12" i="4" s="1"/>
  <c r="EI15" i="4" a="1"/>
  <c r="EI15" i="4" s="1"/>
  <c r="EI18" i="4" a="1"/>
  <c r="EI18" i="4" s="1"/>
  <c r="EC6" i="4" a="1"/>
  <c r="EC6" i="4" s="1"/>
  <c r="EC4" i="4" a="1"/>
  <c r="EC4" i="4" s="1"/>
  <c r="EC7" i="4" a="1"/>
  <c r="EC7" i="4" s="1"/>
  <c r="EC8" i="4" a="1"/>
  <c r="EC8" i="4" s="1"/>
  <c r="EC12" i="4" a="1"/>
  <c r="EC12" i="4" s="1"/>
  <c r="DW8" i="4" a="1"/>
  <c r="DW8" i="4" s="1"/>
  <c r="DW3" i="4" a="1"/>
  <c r="DW3" i="4" s="1"/>
  <c r="DW15" i="4" a="1"/>
  <c r="DW15" i="4" s="1"/>
  <c r="EI16" i="4" a="1"/>
  <c r="EI16" i="4" s="1"/>
  <c r="EI6" i="4" a="1"/>
  <c r="EI6" i="4" s="1"/>
  <c r="EC19" i="4" a="1"/>
  <c r="EC19" i="4" s="1"/>
  <c r="DW16" i="4" a="1"/>
  <c r="DW16" i="4" s="1"/>
  <c r="EI5" i="4" a="1"/>
  <c r="EI5" i="4" s="1"/>
  <c r="EI8" i="4" a="1"/>
  <c r="EI8" i="4" s="1"/>
  <c r="EI11" i="4" a="1"/>
  <c r="EI11" i="4" s="1"/>
  <c r="EI14" i="4" a="1"/>
  <c r="EI14" i="4" s="1"/>
  <c r="EC10" i="4" a="1"/>
  <c r="EC10" i="4" s="1"/>
  <c r="EC20" i="4" a="1"/>
  <c r="EC20" i="4" s="1"/>
  <c r="EC11" i="4" a="1"/>
  <c r="EC11" i="4" s="1"/>
  <c r="EC16" i="4" a="1"/>
  <c r="EC16" i="4" s="1"/>
  <c r="EC3" i="4" a="1"/>
  <c r="EC3" i="4" s="1"/>
  <c r="DW9" i="4" a="1"/>
  <c r="DW9" i="4" s="1"/>
  <c r="DW19" i="4" a="1"/>
  <c r="DW19" i="4" s="1"/>
  <c r="EI13" i="4" a="1"/>
  <c r="EI13" i="4" s="1"/>
  <c r="EI3" i="4" a="1"/>
  <c r="EI3" i="4" s="1"/>
  <c r="EC13" i="4" a="1"/>
  <c r="EC13" i="4" s="1"/>
  <c r="DW10" i="4" a="1"/>
  <c r="DW10" i="4" s="1"/>
  <c r="EI17" i="4" a="1"/>
  <c r="EI17" i="4" s="1"/>
  <c r="EI20" i="4" a="1"/>
  <c r="EI20" i="4" s="1"/>
  <c r="EI4" i="4" a="1"/>
  <c r="EI4" i="4" s="1"/>
  <c r="EI7" i="4" a="1"/>
  <c r="EI7" i="4" s="1"/>
  <c r="EI10" i="4" a="1"/>
  <c r="EI10" i="4" s="1"/>
  <c r="EC14" i="4" a="1"/>
  <c r="EC14" i="4" s="1"/>
  <c r="EC5" i="4" a="1"/>
  <c r="EC5" i="4" s="1"/>
  <c r="EC15" i="4" a="1"/>
  <c r="EC15" i="4" s="1"/>
  <c r="EC9" i="4" a="1"/>
  <c r="EC9" i="4" s="1"/>
  <c r="DW13" i="4" a="1"/>
  <c r="DW13" i="4" s="1"/>
  <c r="DW18" i="4" a="1"/>
  <c r="DW18" i="4" s="1"/>
  <c r="EI19" i="4" a="1"/>
  <c r="EI19" i="4" s="1"/>
  <c r="EC18" i="4" a="1"/>
  <c r="EC18" i="4" s="1"/>
  <c r="EC17" i="4" a="1"/>
  <c r="EC17" i="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Peter, Mary (FAOSO)</author>
  </authors>
  <commentList>
    <comment ref="DD5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E5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F5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G5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H5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I5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J5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K5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L5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M5" authorId="0" shapeId="0" xr:uid="{00000000-0006-0000-0600-00000A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N5" authorId="0" shapeId="0" xr:uid="{00000000-0006-0000-0600-00000B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  <comment ref="DO5" authorId="0" shapeId="0" xr:uid="{00000000-0006-0000-0600-00000C000000}">
      <text>
        <r>
          <rPr>
            <b/>
            <sz val="9"/>
            <color indexed="81"/>
            <rFont val="Tahoma"/>
            <family val="2"/>
          </rPr>
          <t>Peter, Mary (FAOSO):</t>
        </r>
        <r>
          <rPr>
            <sz val="9"/>
            <color indexed="81"/>
            <rFont val="Tahoma"/>
            <family val="2"/>
          </rPr>
          <t xml:space="preserve">
Garowe used</t>
        </r>
      </text>
    </comment>
  </commentList>
</comments>
</file>

<file path=xl/sharedStrings.xml><?xml version="1.0" encoding="utf-8"?>
<sst xmlns="http://schemas.openxmlformats.org/spreadsheetml/2006/main" count="1440" uniqueCount="74">
  <si>
    <t>Galgaduud</t>
  </si>
  <si>
    <t>Mudug</t>
  </si>
  <si>
    <t>Bari</t>
  </si>
  <si>
    <t>Nugaal</t>
  </si>
  <si>
    <t>Sanaag</t>
  </si>
  <si>
    <t>Sool</t>
  </si>
  <si>
    <t>Togdheer</t>
  </si>
  <si>
    <t>Awdal</t>
  </si>
  <si>
    <t>Woqooyi Galbeed</t>
  </si>
  <si>
    <t>Bakool</t>
  </si>
  <si>
    <t>Bay</t>
  </si>
  <si>
    <t>Gedo</t>
  </si>
  <si>
    <t>Hiraan</t>
  </si>
  <si>
    <t>Lower Juba</t>
  </si>
  <si>
    <t>Lower Shabelle</t>
  </si>
  <si>
    <t>Middle Juba</t>
  </si>
  <si>
    <t>Middle Shabelle</t>
  </si>
  <si>
    <t>Essential Food Items</t>
  </si>
  <si>
    <t>Used to calculate Essential items CMB</t>
  </si>
  <si>
    <t>All Food Items</t>
  </si>
  <si>
    <t>Used to calculate  Food Items CMB</t>
  </si>
  <si>
    <t>Non-Food Items</t>
  </si>
  <si>
    <t>Used to calculate  Non-food Items CMB</t>
  </si>
  <si>
    <t>Total Basket (Food + Non-Food)</t>
  </si>
  <si>
    <t>Used to calculate  Total Basket CMB</t>
  </si>
  <si>
    <t>Kerosene</t>
  </si>
  <si>
    <t>Soap (Laundry Bar)</t>
  </si>
  <si>
    <t>Sugar</t>
  </si>
  <si>
    <t>Firewood</t>
  </si>
  <si>
    <t>Vegetable Oil</t>
  </si>
  <si>
    <t>Water (Drum 200Lt)</t>
  </si>
  <si>
    <t>Human Drugs</t>
  </si>
  <si>
    <t>School Fees</t>
  </si>
  <si>
    <t>Grinding Cost</t>
  </si>
  <si>
    <t>Cowpeas</t>
  </si>
  <si>
    <t>Clothes</t>
  </si>
  <si>
    <t>Social Tax</t>
  </si>
  <si>
    <t>Other (Specify)</t>
  </si>
  <si>
    <t>Cereal</t>
  </si>
  <si>
    <t>Cereals</t>
  </si>
  <si>
    <t>Region</t>
  </si>
  <si>
    <t>SOSH/SOLSH</t>
  </si>
  <si>
    <t>USD</t>
  </si>
  <si>
    <t>AWDAL</t>
  </si>
  <si>
    <t>BAKOOL</t>
  </si>
  <si>
    <t>BANAADIR</t>
  </si>
  <si>
    <t>BARI</t>
  </si>
  <si>
    <t>BAY</t>
  </si>
  <si>
    <t>GALGADUUD</t>
  </si>
  <si>
    <t>GEDO</t>
  </si>
  <si>
    <t>HIRAAN</t>
  </si>
  <si>
    <t>LOWER JUBA</t>
  </si>
  <si>
    <t>LOWER SHABELLE</t>
  </si>
  <si>
    <t>MIDDLE JUBA</t>
  </si>
  <si>
    <t>MIDDLE SHABELLE</t>
  </si>
  <si>
    <t>MUDUG</t>
  </si>
  <si>
    <t>NUGAAL</t>
  </si>
  <si>
    <t>SANAAG</t>
  </si>
  <si>
    <t>SOOL</t>
  </si>
  <si>
    <t>TOGDHEER</t>
  </si>
  <si>
    <t>WOQOOYI GALBEED</t>
  </si>
  <si>
    <t>Regions</t>
  </si>
  <si>
    <t>Banaadir</t>
  </si>
  <si>
    <t>Kg</t>
  </si>
  <si>
    <t>V. Oil</t>
  </si>
  <si>
    <t>Litre</t>
  </si>
  <si>
    <t>pcs</t>
  </si>
  <si>
    <t>Water drum (200Lt)</t>
  </si>
  <si>
    <t>Unit</t>
  </si>
  <si>
    <t>Quantity</t>
  </si>
  <si>
    <t>a drum (200Lts)</t>
  </si>
  <si>
    <t>bundle</t>
  </si>
  <si>
    <t>Varies</t>
  </si>
  <si>
    <t>Jan 2026 5-yr avrg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</si>
</sst>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-* #,##0_-;\-* #,##0_-;_-* &quot;-&quot;??_-;_-@_-"/>
    <numFmt numFmtId="166" formatCode="_(* #,##0_);_(* \(#,##0\);_(* &quot;-&quot;??_);_(@_)"/>
    <numFmt numFmtId="167" formatCode="mmmm\ yyyy"/>
    <numFmt numFmtId="168" formatCode="[$-409]mmmm\-yy;@"/>
    <numFmt numFmtId="169" formatCode="[$-409]mmm\-yy;@"/>
  </numFmts>
  <fonts count="34" x14ac:knownFonts="1"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8"/>
      <color theme="1"/>
      <name val="Calibri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3">
    <xf numFmtId="0" fontId="0" fillId="0" borderId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7" applyNumberFormat="0" applyFill="0" applyAlignment="0" applyProtection="0"/>
    <xf numFmtId="0" fontId="10" fillId="0" borderId="18" applyNumberFormat="0" applyFill="0" applyAlignment="0" applyProtection="0"/>
    <xf numFmtId="0" fontId="11" fillId="0" borderId="19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20" applyNumberFormat="0" applyAlignment="0" applyProtection="0"/>
    <xf numFmtId="0" fontId="16" fillId="8" borderId="21" applyNumberFormat="0" applyAlignment="0" applyProtection="0"/>
    <xf numFmtId="0" fontId="17" fillId="8" borderId="20" applyNumberFormat="0" applyAlignment="0" applyProtection="0"/>
    <xf numFmtId="0" fontId="18" fillId="0" borderId="22" applyNumberFormat="0" applyFill="0" applyAlignment="0" applyProtection="0"/>
    <xf numFmtId="0" fontId="19" fillId="9" borderId="23" applyNumberFormat="0" applyAlignment="0" applyProtection="0"/>
    <xf numFmtId="0" fontId="20" fillId="0" borderId="0" applyNumberFormat="0" applyFill="0" applyBorder="0" applyAlignment="0" applyProtection="0"/>
    <xf numFmtId="0" fontId="4" fillId="10" borderId="24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5" applyNumberFormat="0" applyFill="0" applyAlignment="0" applyProtection="0"/>
    <xf numFmtId="0" fontId="2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23" fillId="34" borderId="0" applyNumberFormat="0" applyBorder="0" applyAlignment="0" applyProtection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28" fillId="0" borderId="0"/>
    <xf numFmtId="0" fontId="28" fillId="0" borderId="0"/>
    <xf numFmtId="0" fontId="4" fillId="0" borderId="0"/>
    <xf numFmtId="169" fontId="28" fillId="0" borderId="0"/>
    <xf numFmtId="169" fontId="28" fillId="0" borderId="0"/>
    <xf numFmtId="169" fontId="4" fillId="0" borderId="0"/>
    <xf numFmtId="0" fontId="4" fillId="0" borderId="0"/>
    <xf numFmtId="169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29" fillId="0" borderId="0" applyNumberFormat="0" applyFill="0" applyBorder="0" applyAlignment="0" applyProtection="0"/>
  </cellStyleXfs>
  <cellXfs count="58">
    <xf numFmtId="0" fontId="0" fillId="0" borderId="0" xfId="0"/>
    <xf numFmtId="0" fontId="2" fillId="0" borderId="1" xfId="0" applyFont="1" applyBorder="1"/>
    <xf numFmtId="165" fontId="2" fillId="0" borderId="1" xfId="0" applyNumberFormat="1" applyFont="1" applyBorder="1"/>
    <xf numFmtId="0" fontId="3" fillId="0" borderId="2" xfId="0" applyFont="1" applyBorder="1"/>
    <xf numFmtId="0" fontId="3" fillId="0" borderId="4" xfId="0" applyFont="1" applyBorder="1"/>
    <xf numFmtId="0" fontId="0" fillId="0" borderId="6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3" xfId="0" applyBorder="1"/>
    <xf numFmtId="0" fontId="0" fillId="0" borderId="0" xfId="0" applyAlignment="1">
      <alignment vertical="center" wrapText="1"/>
    </xf>
    <xf numFmtId="166" fontId="5" fillId="0" borderId="1" xfId="1" applyNumberFormat="1" applyFont="1" applyBorder="1"/>
    <xf numFmtId="0" fontId="6" fillId="2" borderId="1" xfId="0" applyFont="1" applyFill="1" applyBorder="1" applyAlignment="1">
      <alignment horizontal="center" vertical="center" wrapText="1"/>
    </xf>
    <xf numFmtId="17" fontId="6" fillId="2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/>
    <xf numFmtId="0" fontId="0" fillId="0" borderId="1" xfId="0" applyBorder="1" applyAlignment="1">
      <alignment horizontal="left"/>
    </xf>
    <xf numFmtId="165" fontId="7" fillId="0" borderId="1" xfId="0" applyNumberFormat="1" applyFont="1" applyBorder="1"/>
    <xf numFmtId="165" fontId="7" fillId="0" borderId="14" xfId="0" applyNumberFormat="1" applyFont="1" applyBorder="1"/>
    <xf numFmtId="165" fontId="7" fillId="0" borderId="15" xfId="0" applyNumberFormat="1" applyFont="1" applyBorder="1"/>
    <xf numFmtId="165" fontId="24" fillId="0" borderId="1" xfId="0" applyNumberFormat="1" applyFont="1" applyBorder="1"/>
    <xf numFmtId="165" fontId="25" fillId="0" borderId="1" xfId="0" applyNumberFormat="1" applyFont="1" applyBorder="1"/>
    <xf numFmtId="165" fontId="25" fillId="0" borderId="0" xfId="0" applyNumberFormat="1" applyFont="1"/>
    <xf numFmtId="165" fontId="25" fillId="0" borderId="16" xfId="0" applyNumberFormat="1" applyFont="1" applyBorder="1"/>
    <xf numFmtId="166" fontId="2" fillId="35" borderId="1" xfId="0" applyNumberFormat="1" applyFont="1" applyFill="1" applyBorder="1"/>
    <xf numFmtId="0" fontId="6" fillId="36" borderId="1" xfId="0" applyFont="1" applyFill="1" applyBorder="1" applyAlignment="1">
      <alignment horizontal="center" vertical="center" wrapText="1"/>
    </xf>
    <xf numFmtId="17" fontId="6" fillId="36" borderId="1" xfId="0" applyNumberFormat="1" applyFont="1" applyFill="1" applyBorder="1" applyAlignment="1">
      <alignment horizontal="center" vertical="center" wrapText="1"/>
    </xf>
    <xf numFmtId="0" fontId="0" fillId="0" borderId="1" xfId="0" applyBorder="1"/>
    <xf numFmtId="165" fontId="2" fillId="0" borderId="26" xfId="0" applyNumberFormat="1" applyFont="1" applyBorder="1"/>
    <xf numFmtId="165" fontId="26" fillId="0" borderId="1" xfId="0" applyNumberFormat="1" applyFont="1" applyBorder="1"/>
    <xf numFmtId="165" fontId="27" fillId="0" borderId="1" xfId="0" applyNumberFormat="1" applyFont="1" applyBorder="1"/>
    <xf numFmtId="0" fontId="1" fillId="0" borderId="1" xfId="0" applyFont="1" applyBorder="1" applyAlignment="1">
      <alignment wrapText="1"/>
    </xf>
    <xf numFmtId="168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wrapText="1"/>
    </xf>
    <xf numFmtId="9" fontId="0" fillId="0" borderId="0" xfId="43" applyFont="1"/>
    <xf numFmtId="166" fontId="2" fillId="0" borderId="1" xfId="1" applyNumberFormat="1" applyFont="1" applyBorder="1"/>
    <xf numFmtId="166" fontId="2" fillId="0" borderId="1" xfId="1" applyNumberFormat="1" applyFont="1" applyFill="1" applyBorder="1"/>
    <xf numFmtId="9" fontId="2" fillId="0" borderId="27" xfId="43" applyFont="1" applyFill="1" applyBorder="1"/>
    <xf numFmtId="17" fontId="1" fillId="2" borderId="1" xfId="0" applyNumberFormat="1" applyFont="1" applyFill="1" applyBorder="1" applyAlignment="1">
      <alignment horizontal="center" vertical="center" wrapText="1"/>
    </xf>
    <xf numFmtId="165" fontId="2" fillId="0" borderId="14" xfId="0" applyNumberFormat="1" applyFont="1" applyBorder="1"/>
    <xf numFmtId="165" fontId="2" fillId="0" borderId="15" xfId="0" applyNumberFormat="1" applyFont="1" applyBorder="1"/>
    <xf numFmtId="166" fontId="0" fillId="0" borderId="0" xfId="0" applyNumberFormat="1"/>
    <xf numFmtId="165" fontId="32" fillId="0" borderId="1" xfId="0" applyNumberFormat="1" applyFont="1" applyBorder="1"/>
    <xf numFmtId="1" fontId="2" fillId="0" borderId="1" xfId="0" applyNumberFormat="1" applyFont="1" applyBorder="1"/>
    <xf numFmtId="165" fontId="33" fillId="0" borderId="1" xfId="0" applyNumberFormat="1" applyFont="1" applyBorder="1"/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167" fontId="1" fillId="37" borderId="26" xfId="0" applyNumberFormat="1" applyFont="1" applyFill="1" applyBorder="1" applyAlignment="1">
      <alignment horizontal="center"/>
    </xf>
    <xf numFmtId="167" fontId="1" fillId="37" borderId="28" xfId="0" applyNumberFormat="1" applyFont="1" applyFill="1" applyBorder="1" applyAlignment="1">
      <alignment horizontal="center"/>
    </xf>
    <xf numFmtId="167" fontId="6" fillId="2" borderId="1" xfId="0" applyNumberFormat="1" applyFont="1" applyFill="1" applyBorder="1" applyAlignment="1">
      <alignment horizontal="center" wrapText="1"/>
    </xf>
    <xf numFmtId="167" fontId="6" fillId="36" borderId="29" xfId="0" applyNumberFormat="1" applyFont="1" applyFill="1" applyBorder="1" applyAlignment="1">
      <alignment horizontal="center" wrapText="1"/>
    </xf>
    <xf numFmtId="167" fontId="6" fillId="36" borderId="15" xfId="0" applyNumberFormat="1" applyFont="1" applyFill="1" applyBorder="1" applyAlignment="1">
      <alignment horizontal="center" wrapText="1"/>
    </xf>
    <xf numFmtId="0" fontId="1" fillId="2" borderId="30" xfId="0" applyFont="1" applyFill="1" applyBorder="1" applyAlignment="1">
      <alignment horizontal="center"/>
    </xf>
    <xf numFmtId="0" fontId="1" fillId="2" borderId="31" xfId="0" applyFont="1" applyFill="1" applyBorder="1" applyAlignment="1">
      <alignment horizontal="center"/>
    </xf>
  </cellXfs>
  <cellStyles count="8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Comma 2" xfId="45" xr:uid="{00000000-0005-0000-0000-00001C000000}"/>
    <cellStyle name="Comma 2 2" xfId="46" xr:uid="{00000000-0005-0000-0000-00001D000000}"/>
    <cellStyle name="Comma 2 2 2" xfId="76" xr:uid="{47072D7F-6A0A-451C-A111-993CEA694315}"/>
    <cellStyle name="Comma 2 3" xfId="47" xr:uid="{00000000-0005-0000-0000-00001E000000}"/>
    <cellStyle name="Comma 2 3 2" xfId="77" xr:uid="{BA506014-4EEB-41D6-A5CC-E6499E59F501}"/>
    <cellStyle name="Comma 2 4" xfId="73" xr:uid="{00000000-0005-0000-0000-00001F000000}"/>
    <cellStyle name="Comma 2 4 2" xfId="71" xr:uid="{00000000-0005-0000-0000-000020000000}"/>
    <cellStyle name="Comma 2 4 2 2" xfId="80" xr:uid="{43890752-10D0-4687-9A8C-91DE086F7C1C}"/>
    <cellStyle name="Comma 2 5" xfId="75" xr:uid="{F78C25E9-CD3D-48BD-8960-9375AA9B1ACA}"/>
    <cellStyle name="Comma 3" xfId="48" xr:uid="{00000000-0005-0000-0000-000021000000}"/>
    <cellStyle name="Comma 3 2" xfId="78" xr:uid="{5794AE44-D346-4334-82C4-E4641FB39233}"/>
    <cellStyle name="Comma 4" xfId="49" xr:uid="{00000000-0005-0000-0000-000022000000}"/>
    <cellStyle name="Comma 4 2" xfId="79" xr:uid="{C27B4702-73A1-44E9-B488-54D7DA8375C6}"/>
    <cellStyle name="Comma 5" xfId="72" xr:uid="{00000000-0005-0000-0000-000023000000}"/>
    <cellStyle name="Comma 6" xfId="74" xr:uid="{00000000-0005-0000-0000-000024000000}"/>
    <cellStyle name="Comma 7" xfId="44" xr:uid="{00000000-0005-0000-0000-000025000000}"/>
    <cellStyle name="Excel Built-in Normal" xfId="50" xr:uid="{00000000-0005-0000-0000-000026000000}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51" xr:uid="{00000000-0005-0000-0000-000031000000}"/>
    <cellStyle name="Normal 11" xfId="52" xr:uid="{00000000-0005-0000-0000-000032000000}"/>
    <cellStyle name="Normal 2" xfId="53" xr:uid="{00000000-0005-0000-0000-000033000000}"/>
    <cellStyle name="Normal 2 2" xfId="54" xr:uid="{00000000-0005-0000-0000-000034000000}"/>
    <cellStyle name="Normal 3" xfId="55" xr:uid="{00000000-0005-0000-0000-000035000000}"/>
    <cellStyle name="Normal 3 2" xfId="56" xr:uid="{00000000-0005-0000-0000-000036000000}"/>
    <cellStyle name="Normal 4" xfId="57" xr:uid="{00000000-0005-0000-0000-000037000000}"/>
    <cellStyle name="Normal 5" xfId="58" xr:uid="{00000000-0005-0000-0000-000038000000}"/>
    <cellStyle name="Normal 6" xfId="59" xr:uid="{00000000-0005-0000-0000-000039000000}"/>
    <cellStyle name="Normal 7" xfId="60" xr:uid="{00000000-0005-0000-0000-00003A000000}"/>
    <cellStyle name="Normal 7 2" xfId="61" xr:uid="{00000000-0005-0000-0000-00003B000000}"/>
    <cellStyle name="Normal 8" xfId="62" xr:uid="{00000000-0005-0000-0000-00003C000000}"/>
    <cellStyle name="Normal 8 2" xfId="63" xr:uid="{00000000-0005-0000-0000-00003D000000}"/>
    <cellStyle name="Normal 9" xfId="64" xr:uid="{00000000-0005-0000-0000-00003E000000}"/>
    <cellStyle name="Note" xfId="16" builtinId="10" customBuiltin="1"/>
    <cellStyle name="Output" xfId="11" builtinId="21" customBuiltin="1"/>
    <cellStyle name="Percent" xfId="43" builtinId="5"/>
    <cellStyle name="Percent 2" xfId="65" xr:uid="{00000000-0005-0000-0000-000042000000}"/>
    <cellStyle name="Percent 3" xfId="66" xr:uid="{00000000-0005-0000-0000-000043000000}"/>
    <cellStyle name="Percent 4" xfId="67" xr:uid="{00000000-0005-0000-0000-000044000000}"/>
    <cellStyle name="Percent 5" xfId="68" xr:uid="{00000000-0005-0000-0000-000045000000}"/>
    <cellStyle name="Percent 6" xfId="69" xr:uid="{00000000-0005-0000-0000-000046000000}"/>
    <cellStyle name="Title" xfId="2" builtinId="15" customBuiltin="1"/>
    <cellStyle name="Title 2" xfId="70" xr:uid="{00000000-0005-0000-0000-000048000000}"/>
    <cellStyle name="Title 2 2" xfId="81" xr:uid="{193F39F9-3163-4F3B-A5A4-4EA65EEFB69D}"/>
    <cellStyle name="Title 3" xfId="82" xr:uid="{8A112F75-C669-4E2B-8A60-46FC2588E6F1}"/>
    <cellStyle name="Total" xfId="18" builtinId="25" customBuiltin="1"/>
    <cellStyle name="Warning Text" xfId="15" builtinId="11" customBuiltin="1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008A3E"/>
      <color rgb="FF007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FF0000"/>
  </sheetPr>
  <dimension ref="B1:L27"/>
  <sheetViews>
    <sheetView topLeftCell="A2" workbookViewId="0">
      <selection activeCell="B37" sqref="B36:B37"/>
    </sheetView>
  </sheetViews>
  <sheetFormatPr defaultColWidth="8.81640625" defaultRowHeight="14.5" x14ac:dyDescent="0.35"/>
  <cols>
    <col min="1" max="1" width="2.453125" customWidth="1"/>
    <col min="2" max="2" width="36.81640625" customWidth="1"/>
    <col min="3" max="3" width="19" customWidth="1"/>
    <col min="4" max="4" width="3.1796875" customWidth="1"/>
    <col min="5" max="5" width="18.1796875" bestFit="1" customWidth="1"/>
    <col min="6" max="6" width="14.81640625" customWidth="1"/>
    <col min="7" max="7" width="8.81640625" bestFit="1" customWidth="1"/>
    <col min="8" max="8" width="19.81640625" bestFit="1" customWidth="1"/>
    <col min="9" max="9" width="18.54296875" customWidth="1"/>
    <col min="10" max="10" width="4.453125" customWidth="1"/>
    <col min="11" max="11" width="37.54296875" bestFit="1" customWidth="1"/>
    <col min="12" max="12" width="18" customWidth="1"/>
    <col min="257" max="257" width="2.453125" customWidth="1"/>
    <col min="258" max="258" width="36.81640625" customWidth="1"/>
    <col min="259" max="259" width="19" customWidth="1"/>
    <col min="260" max="260" width="3.1796875" customWidth="1"/>
    <col min="261" max="261" width="17.81640625" bestFit="1" customWidth="1"/>
    <col min="262" max="262" width="14.81640625" customWidth="1"/>
    <col min="263" max="263" width="3.1796875" customWidth="1"/>
    <col min="264" max="264" width="19.81640625" bestFit="1" customWidth="1"/>
    <col min="265" max="265" width="18.54296875" customWidth="1"/>
    <col min="266" max="266" width="4.453125" customWidth="1"/>
    <col min="267" max="267" width="37.54296875" bestFit="1" customWidth="1"/>
    <col min="268" max="268" width="18" customWidth="1"/>
    <col min="513" max="513" width="2.453125" customWidth="1"/>
    <col min="514" max="514" width="36.81640625" customWidth="1"/>
    <col min="515" max="515" width="19" customWidth="1"/>
    <col min="516" max="516" width="3.1796875" customWidth="1"/>
    <col min="517" max="517" width="17.81640625" bestFit="1" customWidth="1"/>
    <col min="518" max="518" width="14.81640625" customWidth="1"/>
    <col min="519" max="519" width="3.1796875" customWidth="1"/>
    <col min="520" max="520" width="19.81640625" bestFit="1" customWidth="1"/>
    <col min="521" max="521" width="18.54296875" customWidth="1"/>
    <col min="522" max="522" width="4.453125" customWidth="1"/>
    <col min="523" max="523" width="37.54296875" bestFit="1" customWidth="1"/>
    <col min="524" max="524" width="18" customWidth="1"/>
    <col min="769" max="769" width="2.453125" customWidth="1"/>
    <col min="770" max="770" width="36.81640625" customWidth="1"/>
    <col min="771" max="771" width="19" customWidth="1"/>
    <col min="772" max="772" width="3.1796875" customWidth="1"/>
    <col min="773" max="773" width="17.81640625" bestFit="1" customWidth="1"/>
    <col min="774" max="774" width="14.81640625" customWidth="1"/>
    <col min="775" max="775" width="3.1796875" customWidth="1"/>
    <col min="776" max="776" width="19.81640625" bestFit="1" customWidth="1"/>
    <col min="777" max="777" width="18.54296875" customWidth="1"/>
    <col min="778" max="778" width="4.453125" customWidth="1"/>
    <col min="779" max="779" width="37.54296875" bestFit="1" customWidth="1"/>
    <col min="780" max="780" width="18" customWidth="1"/>
    <col min="1025" max="1025" width="2.453125" customWidth="1"/>
    <col min="1026" max="1026" width="36.81640625" customWidth="1"/>
    <col min="1027" max="1027" width="19" customWidth="1"/>
    <col min="1028" max="1028" width="3.1796875" customWidth="1"/>
    <col min="1029" max="1029" width="17.81640625" bestFit="1" customWidth="1"/>
    <col min="1030" max="1030" width="14.81640625" customWidth="1"/>
    <col min="1031" max="1031" width="3.1796875" customWidth="1"/>
    <col min="1032" max="1032" width="19.81640625" bestFit="1" customWidth="1"/>
    <col min="1033" max="1033" width="18.54296875" customWidth="1"/>
    <col min="1034" max="1034" width="4.453125" customWidth="1"/>
    <col min="1035" max="1035" width="37.54296875" bestFit="1" customWidth="1"/>
    <col min="1036" max="1036" width="18" customWidth="1"/>
    <col min="1281" max="1281" width="2.453125" customWidth="1"/>
    <col min="1282" max="1282" width="36.81640625" customWidth="1"/>
    <col min="1283" max="1283" width="19" customWidth="1"/>
    <col min="1284" max="1284" width="3.1796875" customWidth="1"/>
    <col min="1285" max="1285" width="17.81640625" bestFit="1" customWidth="1"/>
    <col min="1286" max="1286" width="14.81640625" customWidth="1"/>
    <col min="1287" max="1287" width="3.1796875" customWidth="1"/>
    <col min="1288" max="1288" width="19.81640625" bestFit="1" customWidth="1"/>
    <col min="1289" max="1289" width="18.54296875" customWidth="1"/>
    <col min="1290" max="1290" width="4.453125" customWidth="1"/>
    <col min="1291" max="1291" width="37.54296875" bestFit="1" customWidth="1"/>
    <col min="1292" max="1292" width="18" customWidth="1"/>
    <col min="1537" max="1537" width="2.453125" customWidth="1"/>
    <col min="1538" max="1538" width="36.81640625" customWidth="1"/>
    <col min="1539" max="1539" width="19" customWidth="1"/>
    <col min="1540" max="1540" width="3.1796875" customWidth="1"/>
    <col min="1541" max="1541" width="17.81640625" bestFit="1" customWidth="1"/>
    <col min="1542" max="1542" width="14.81640625" customWidth="1"/>
    <col min="1543" max="1543" width="3.1796875" customWidth="1"/>
    <col min="1544" max="1544" width="19.81640625" bestFit="1" customWidth="1"/>
    <col min="1545" max="1545" width="18.54296875" customWidth="1"/>
    <col min="1546" max="1546" width="4.453125" customWidth="1"/>
    <col min="1547" max="1547" width="37.54296875" bestFit="1" customWidth="1"/>
    <col min="1548" max="1548" width="18" customWidth="1"/>
    <col min="1793" max="1793" width="2.453125" customWidth="1"/>
    <col min="1794" max="1794" width="36.81640625" customWidth="1"/>
    <col min="1795" max="1795" width="19" customWidth="1"/>
    <col min="1796" max="1796" width="3.1796875" customWidth="1"/>
    <col min="1797" max="1797" width="17.81640625" bestFit="1" customWidth="1"/>
    <col min="1798" max="1798" width="14.81640625" customWidth="1"/>
    <col min="1799" max="1799" width="3.1796875" customWidth="1"/>
    <col min="1800" max="1800" width="19.81640625" bestFit="1" customWidth="1"/>
    <col min="1801" max="1801" width="18.54296875" customWidth="1"/>
    <col min="1802" max="1802" width="4.453125" customWidth="1"/>
    <col min="1803" max="1803" width="37.54296875" bestFit="1" customWidth="1"/>
    <col min="1804" max="1804" width="18" customWidth="1"/>
    <col min="2049" max="2049" width="2.453125" customWidth="1"/>
    <col min="2050" max="2050" width="36.81640625" customWidth="1"/>
    <col min="2051" max="2051" width="19" customWidth="1"/>
    <col min="2052" max="2052" width="3.1796875" customWidth="1"/>
    <col min="2053" max="2053" width="17.81640625" bestFit="1" customWidth="1"/>
    <col min="2054" max="2054" width="14.81640625" customWidth="1"/>
    <col min="2055" max="2055" width="3.1796875" customWidth="1"/>
    <col min="2056" max="2056" width="19.81640625" bestFit="1" customWidth="1"/>
    <col min="2057" max="2057" width="18.54296875" customWidth="1"/>
    <col min="2058" max="2058" width="4.453125" customWidth="1"/>
    <col min="2059" max="2059" width="37.54296875" bestFit="1" customWidth="1"/>
    <col min="2060" max="2060" width="18" customWidth="1"/>
    <col min="2305" max="2305" width="2.453125" customWidth="1"/>
    <col min="2306" max="2306" width="36.81640625" customWidth="1"/>
    <col min="2307" max="2307" width="19" customWidth="1"/>
    <col min="2308" max="2308" width="3.1796875" customWidth="1"/>
    <col min="2309" max="2309" width="17.81640625" bestFit="1" customWidth="1"/>
    <col min="2310" max="2310" width="14.81640625" customWidth="1"/>
    <col min="2311" max="2311" width="3.1796875" customWidth="1"/>
    <col min="2312" max="2312" width="19.81640625" bestFit="1" customWidth="1"/>
    <col min="2313" max="2313" width="18.54296875" customWidth="1"/>
    <col min="2314" max="2314" width="4.453125" customWidth="1"/>
    <col min="2315" max="2315" width="37.54296875" bestFit="1" customWidth="1"/>
    <col min="2316" max="2316" width="18" customWidth="1"/>
    <col min="2561" max="2561" width="2.453125" customWidth="1"/>
    <col min="2562" max="2562" width="36.81640625" customWidth="1"/>
    <col min="2563" max="2563" width="19" customWidth="1"/>
    <col min="2564" max="2564" width="3.1796875" customWidth="1"/>
    <col min="2565" max="2565" width="17.81640625" bestFit="1" customWidth="1"/>
    <col min="2566" max="2566" width="14.81640625" customWidth="1"/>
    <col min="2567" max="2567" width="3.1796875" customWidth="1"/>
    <col min="2568" max="2568" width="19.81640625" bestFit="1" customWidth="1"/>
    <col min="2569" max="2569" width="18.54296875" customWidth="1"/>
    <col min="2570" max="2570" width="4.453125" customWidth="1"/>
    <col min="2571" max="2571" width="37.54296875" bestFit="1" customWidth="1"/>
    <col min="2572" max="2572" width="18" customWidth="1"/>
    <col min="2817" max="2817" width="2.453125" customWidth="1"/>
    <col min="2818" max="2818" width="36.81640625" customWidth="1"/>
    <col min="2819" max="2819" width="19" customWidth="1"/>
    <col min="2820" max="2820" width="3.1796875" customWidth="1"/>
    <col min="2821" max="2821" width="17.81640625" bestFit="1" customWidth="1"/>
    <col min="2822" max="2822" width="14.81640625" customWidth="1"/>
    <col min="2823" max="2823" width="3.1796875" customWidth="1"/>
    <col min="2824" max="2824" width="19.81640625" bestFit="1" customWidth="1"/>
    <col min="2825" max="2825" width="18.54296875" customWidth="1"/>
    <col min="2826" max="2826" width="4.453125" customWidth="1"/>
    <col min="2827" max="2827" width="37.54296875" bestFit="1" customWidth="1"/>
    <col min="2828" max="2828" width="18" customWidth="1"/>
    <col min="3073" max="3073" width="2.453125" customWidth="1"/>
    <col min="3074" max="3074" width="36.81640625" customWidth="1"/>
    <col min="3075" max="3075" width="19" customWidth="1"/>
    <col min="3076" max="3076" width="3.1796875" customWidth="1"/>
    <col min="3077" max="3077" width="17.81640625" bestFit="1" customWidth="1"/>
    <col min="3078" max="3078" width="14.81640625" customWidth="1"/>
    <col min="3079" max="3079" width="3.1796875" customWidth="1"/>
    <col min="3080" max="3080" width="19.81640625" bestFit="1" customWidth="1"/>
    <col min="3081" max="3081" width="18.54296875" customWidth="1"/>
    <col min="3082" max="3082" width="4.453125" customWidth="1"/>
    <col min="3083" max="3083" width="37.54296875" bestFit="1" customWidth="1"/>
    <col min="3084" max="3084" width="18" customWidth="1"/>
    <col min="3329" max="3329" width="2.453125" customWidth="1"/>
    <col min="3330" max="3330" width="36.81640625" customWidth="1"/>
    <col min="3331" max="3331" width="19" customWidth="1"/>
    <col min="3332" max="3332" width="3.1796875" customWidth="1"/>
    <col min="3333" max="3333" width="17.81640625" bestFit="1" customWidth="1"/>
    <col min="3334" max="3334" width="14.81640625" customWidth="1"/>
    <col min="3335" max="3335" width="3.1796875" customWidth="1"/>
    <col min="3336" max="3336" width="19.81640625" bestFit="1" customWidth="1"/>
    <col min="3337" max="3337" width="18.54296875" customWidth="1"/>
    <col min="3338" max="3338" width="4.453125" customWidth="1"/>
    <col min="3339" max="3339" width="37.54296875" bestFit="1" customWidth="1"/>
    <col min="3340" max="3340" width="18" customWidth="1"/>
    <col min="3585" max="3585" width="2.453125" customWidth="1"/>
    <col min="3586" max="3586" width="36.81640625" customWidth="1"/>
    <col min="3587" max="3587" width="19" customWidth="1"/>
    <col min="3588" max="3588" width="3.1796875" customWidth="1"/>
    <col min="3589" max="3589" width="17.81640625" bestFit="1" customWidth="1"/>
    <col min="3590" max="3590" width="14.81640625" customWidth="1"/>
    <col min="3591" max="3591" width="3.1796875" customWidth="1"/>
    <col min="3592" max="3592" width="19.81640625" bestFit="1" customWidth="1"/>
    <col min="3593" max="3593" width="18.54296875" customWidth="1"/>
    <col min="3594" max="3594" width="4.453125" customWidth="1"/>
    <col min="3595" max="3595" width="37.54296875" bestFit="1" customWidth="1"/>
    <col min="3596" max="3596" width="18" customWidth="1"/>
    <col min="3841" max="3841" width="2.453125" customWidth="1"/>
    <col min="3842" max="3842" width="36.81640625" customWidth="1"/>
    <col min="3843" max="3843" width="19" customWidth="1"/>
    <col min="3844" max="3844" width="3.1796875" customWidth="1"/>
    <col min="3845" max="3845" width="17.81640625" bestFit="1" customWidth="1"/>
    <col min="3846" max="3846" width="14.81640625" customWidth="1"/>
    <col min="3847" max="3847" width="3.1796875" customWidth="1"/>
    <col min="3848" max="3848" width="19.81640625" bestFit="1" customWidth="1"/>
    <col min="3849" max="3849" width="18.54296875" customWidth="1"/>
    <col min="3850" max="3850" width="4.453125" customWidth="1"/>
    <col min="3851" max="3851" width="37.54296875" bestFit="1" customWidth="1"/>
    <col min="3852" max="3852" width="18" customWidth="1"/>
    <col min="4097" max="4097" width="2.453125" customWidth="1"/>
    <col min="4098" max="4098" width="36.81640625" customWidth="1"/>
    <col min="4099" max="4099" width="19" customWidth="1"/>
    <col min="4100" max="4100" width="3.1796875" customWidth="1"/>
    <col min="4101" max="4101" width="17.81640625" bestFit="1" customWidth="1"/>
    <col min="4102" max="4102" width="14.81640625" customWidth="1"/>
    <col min="4103" max="4103" width="3.1796875" customWidth="1"/>
    <col min="4104" max="4104" width="19.81640625" bestFit="1" customWidth="1"/>
    <col min="4105" max="4105" width="18.54296875" customWidth="1"/>
    <col min="4106" max="4106" width="4.453125" customWidth="1"/>
    <col min="4107" max="4107" width="37.54296875" bestFit="1" customWidth="1"/>
    <col min="4108" max="4108" width="18" customWidth="1"/>
    <col min="4353" max="4353" width="2.453125" customWidth="1"/>
    <col min="4354" max="4354" width="36.81640625" customWidth="1"/>
    <col min="4355" max="4355" width="19" customWidth="1"/>
    <col min="4356" max="4356" width="3.1796875" customWidth="1"/>
    <col min="4357" max="4357" width="17.81640625" bestFit="1" customWidth="1"/>
    <col min="4358" max="4358" width="14.81640625" customWidth="1"/>
    <col min="4359" max="4359" width="3.1796875" customWidth="1"/>
    <col min="4360" max="4360" width="19.81640625" bestFit="1" customWidth="1"/>
    <col min="4361" max="4361" width="18.54296875" customWidth="1"/>
    <col min="4362" max="4362" width="4.453125" customWidth="1"/>
    <col min="4363" max="4363" width="37.54296875" bestFit="1" customWidth="1"/>
    <col min="4364" max="4364" width="18" customWidth="1"/>
    <col min="4609" max="4609" width="2.453125" customWidth="1"/>
    <col min="4610" max="4610" width="36.81640625" customWidth="1"/>
    <col min="4611" max="4611" width="19" customWidth="1"/>
    <col min="4612" max="4612" width="3.1796875" customWidth="1"/>
    <col min="4613" max="4613" width="17.81640625" bestFit="1" customWidth="1"/>
    <col min="4614" max="4614" width="14.81640625" customWidth="1"/>
    <col min="4615" max="4615" width="3.1796875" customWidth="1"/>
    <col min="4616" max="4616" width="19.81640625" bestFit="1" customWidth="1"/>
    <col min="4617" max="4617" width="18.54296875" customWidth="1"/>
    <col min="4618" max="4618" width="4.453125" customWidth="1"/>
    <col min="4619" max="4619" width="37.54296875" bestFit="1" customWidth="1"/>
    <col min="4620" max="4620" width="18" customWidth="1"/>
    <col min="4865" max="4865" width="2.453125" customWidth="1"/>
    <col min="4866" max="4866" width="36.81640625" customWidth="1"/>
    <col min="4867" max="4867" width="19" customWidth="1"/>
    <col min="4868" max="4868" width="3.1796875" customWidth="1"/>
    <col min="4869" max="4869" width="17.81640625" bestFit="1" customWidth="1"/>
    <col min="4870" max="4870" width="14.81640625" customWidth="1"/>
    <col min="4871" max="4871" width="3.1796875" customWidth="1"/>
    <col min="4872" max="4872" width="19.81640625" bestFit="1" customWidth="1"/>
    <col min="4873" max="4873" width="18.54296875" customWidth="1"/>
    <col min="4874" max="4874" width="4.453125" customWidth="1"/>
    <col min="4875" max="4875" width="37.54296875" bestFit="1" customWidth="1"/>
    <col min="4876" max="4876" width="18" customWidth="1"/>
    <col min="5121" max="5121" width="2.453125" customWidth="1"/>
    <col min="5122" max="5122" width="36.81640625" customWidth="1"/>
    <col min="5123" max="5123" width="19" customWidth="1"/>
    <col min="5124" max="5124" width="3.1796875" customWidth="1"/>
    <col min="5125" max="5125" width="17.81640625" bestFit="1" customWidth="1"/>
    <col min="5126" max="5126" width="14.81640625" customWidth="1"/>
    <col min="5127" max="5127" width="3.1796875" customWidth="1"/>
    <col min="5128" max="5128" width="19.81640625" bestFit="1" customWidth="1"/>
    <col min="5129" max="5129" width="18.54296875" customWidth="1"/>
    <col min="5130" max="5130" width="4.453125" customWidth="1"/>
    <col min="5131" max="5131" width="37.54296875" bestFit="1" customWidth="1"/>
    <col min="5132" max="5132" width="18" customWidth="1"/>
    <col min="5377" max="5377" width="2.453125" customWidth="1"/>
    <col min="5378" max="5378" width="36.81640625" customWidth="1"/>
    <col min="5379" max="5379" width="19" customWidth="1"/>
    <col min="5380" max="5380" width="3.1796875" customWidth="1"/>
    <col min="5381" max="5381" width="17.81640625" bestFit="1" customWidth="1"/>
    <col min="5382" max="5382" width="14.81640625" customWidth="1"/>
    <col min="5383" max="5383" width="3.1796875" customWidth="1"/>
    <col min="5384" max="5384" width="19.81640625" bestFit="1" customWidth="1"/>
    <col min="5385" max="5385" width="18.54296875" customWidth="1"/>
    <col min="5386" max="5386" width="4.453125" customWidth="1"/>
    <col min="5387" max="5387" width="37.54296875" bestFit="1" customWidth="1"/>
    <col min="5388" max="5388" width="18" customWidth="1"/>
    <col min="5633" max="5633" width="2.453125" customWidth="1"/>
    <col min="5634" max="5634" width="36.81640625" customWidth="1"/>
    <col min="5635" max="5635" width="19" customWidth="1"/>
    <col min="5636" max="5636" width="3.1796875" customWidth="1"/>
    <col min="5637" max="5637" width="17.81640625" bestFit="1" customWidth="1"/>
    <col min="5638" max="5638" width="14.81640625" customWidth="1"/>
    <col min="5639" max="5639" width="3.1796875" customWidth="1"/>
    <col min="5640" max="5640" width="19.81640625" bestFit="1" customWidth="1"/>
    <col min="5641" max="5641" width="18.54296875" customWidth="1"/>
    <col min="5642" max="5642" width="4.453125" customWidth="1"/>
    <col min="5643" max="5643" width="37.54296875" bestFit="1" customWidth="1"/>
    <col min="5644" max="5644" width="18" customWidth="1"/>
    <col min="5889" max="5889" width="2.453125" customWidth="1"/>
    <col min="5890" max="5890" width="36.81640625" customWidth="1"/>
    <col min="5891" max="5891" width="19" customWidth="1"/>
    <col min="5892" max="5892" width="3.1796875" customWidth="1"/>
    <col min="5893" max="5893" width="17.81640625" bestFit="1" customWidth="1"/>
    <col min="5894" max="5894" width="14.81640625" customWidth="1"/>
    <col min="5895" max="5895" width="3.1796875" customWidth="1"/>
    <col min="5896" max="5896" width="19.81640625" bestFit="1" customWidth="1"/>
    <col min="5897" max="5897" width="18.54296875" customWidth="1"/>
    <col min="5898" max="5898" width="4.453125" customWidth="1"/>
    <col min="5899" max="5899" width="37.54296875" bestFit="1" customWidth="1"/>
    <col min="5900" max="5900" width="18" customWidth="1"/>
    <col min="6145" max="6145" width="2.453125" customWidth="1"/>
    <col min="6146" max="6146" width="36.81640625" customWidth="1"/>
    <col min="6147" max="6147" width="19" customWidth="1"/>
    <col min="6148" max="6148" width="3.1796875" customWidth="1"/>
    <col min="6149" max="6149" width="17.81640625" bestFit="1" customWidth="1"/>
    <col min="6150" max="6150" width="14.81640625" customWidth="1"/>
    <col min="6151" max="6151" width="3.1796875" customWidth="1"/>
    <col min="6152" max="6152" width="19.81640625" bestFit="1" customWidth="1"/>
    <col min="6153" max="6153" width="18.54296875" customWidth="1"/>
    <col min="6154" max="6154" width="4.453125" customWidth="1"/>
    <col min="6155" max="6155" width="37.54296875" bestFit="1" customWidth="1"/>
    <col min="6156" max="6156" width="18" customWidth="1"/>
    <col min="6401" max="6401" width="2.453125" customWidth="1"/>
    <col min="6402" max="6402" width="36.81640625" customWidth="1"/>
    <col min="6403" max="6403" width="19" customWidth="1"/>
    <col min="6404" max="6404" width="3.1796875" customWidth="1"/>
    <col min="6405" max="6405" width="17.81640625" bestFit="1" customWidth="1"/>
    <col min="6406" max="6406" width="14.81640625" customWidth="1"/>
    <col min="6407" max="6407" width="3.1796875" customWidth="1"/>
    <col min="6408" max="6408" width="19.81640625" bestFit="1" customWidth="1"/>
    <col min="6409" max="6409" width="18.54296875" customWidth="1"/>
    <col min="6410" max="6410" width="4.453125" customWidth="1"/>
    <col min="6411" max="6411" width="37.54296875" bestFit="1" customWidth="1"/>
    <col min="6412" max="6412" width="18" customWidth="1"/>
    <col min="6657" max="6657" width="2.453125" customWidth="1"/>
    <col min="6658" max="6658" width="36.81640625" customWidth="1"/>
    <col min="6659" max="6659" width="19" customWidth="1"/>
    <col min="6660" max="6660" width="3.1796875" customWidth="1"/>
    <col min="6661" max="6661" width="17.81640625" bestFit="1" customWidth="1"/>
    <col min="6662" max="6662" width="14.81640625" customWidth="1"/>
    <col min="6663" max="6663" width="3.1796875" customWidth="1"/>
    <col min="6664" max="6664" width="19.81640625" bestFit="1" customWidth="1"/>
    <col min="6665" max="6665" width="18.54296875" customWidth="1"/>
    <col min="6666" max="6666" width="4.453125" customWidth="1"/>
    <col min="6667" max="6667" width="37.54296875" bestFit="1" customWidth="1"/>
    <col min="6668" max="6668" width="18" customWidth="1"/>
    <col min="6913" max="6913" width="2.453125" customWidth="1"/>
    <col min="6914" max="6914" width="36.81640625" customWidth="1"/>
    <col min="6915" max="6915" width="19" customWidth="1"/>
    <col min="6916" max="6916" width="3.1796875" customWidth="1"/>
    <col min="6917" max="6917" width="17.81640625" bestFit="1" customWidth="1"/>
    <col min="6918" max="6918" width="14.81640625" customWidth="1"/>
    <col min="6919" max="6919" width="3.1796875" customWidth="1"/>
    <col min="6920" max="6920" width="19.81640625" bestFit="1" customWidth="1"/>
    <col min="6921" max="6921" width="18.54296875" customWidth="1"/>
    <col min="6922" max="6922" width="4.453125" customWidth="1"/>
    <col min="6923" max="6923" width="37.54296875" bestFit="1" customWidth="1"/>
    <col min="6924" max="6924" width="18" customWidth="1"/>
    <col min="7169" max="7169" width="2.453125" customWidth="1"/>
    <col min="7170" max="7170" width="36.81640625" customWidth="1"/>
    <col min="7171" max="7171" width="19" customWidth="1"/>
    <col min="7172" max="7172" width="3.1796875" customWidth="1"/>
    <col min="7173" max="7173" width="17.81640625" bestFit="1" customWidth="1"/>
    <col min="7174" max="7174" width="14.81640625" customWidth="1"/>
    <col min="7175" max="7175" width="3.1796875" customWidth="1"/>
    <col min="7176" max="7176" width="19.81640625" bestFit="1" customWidth="1"/>
    <col min="7177" max="7177" width="18.54296875" customWidth="1"/>
    <col min="7178" max="7178" width="4.453125" customWidth="1"/>
    <col min="7179" max="7179" width="37.54296875" bestFit="1" customWidth="1"/>
    <col min="7180" max="7180" width="18" customWidth="1"/>
    <col min="7425" max="7425" width="2.453125" customWidth="1"/>
    <col min="7426" max="7426" width="36.81640625" customWidth="1"/>
    <col min="7427" max="7427" width="19" customWidth="1"/>
    <col min="7428" max="7428" width="3.1796875" customWidth="1"/>
    <col min="7429" max="7429" width="17.81640625" bestFit="1" customWidth="1"/>
    <col min="7430" max="7430" width="14.81640625" customWidth="1"/>
    <col min="7431" max="7431" width="3.1796875" customWidth="1"/>
    <col min="7432" max="7432" width="19.81640625" bestFit="1" customWidth="1"/>
    <col min="7433" max="7433" width="18.54296875" customWidth="1"/>
    <col min="7434" max="7434" width="4.453125" customWidth="1"/>
    <col min="7435" max="7435" width="37.54296875" bestFit="1" customWidth="1"/>
    <col min="7436" max="7436" width="18" customWidth="1"/>
    <col min="7681" max="7681" width="2.453125" customWidth="1"/>
    <col min="7682" max="7682" width="36.81640625" customWidth="1"/>
    <col min="7683" max="7683" width="19" customWidth="1"/>
    <col min="7684" max="7684" width="3.1796875" customWidth="1"/>
    <col min="7685" max="7685" width="17.81640625" bestFit="1" customWidth="1"/>
    <col min="7686" max="7686" width="14.81640625" customWidth="1"/>
    <col min="7687" max="7687" width="3.1796875" customWidth="1"/>
    <col min="7688" max="7688" width="19.81640625" bestFit="1" customWidth="1"/>
    <col min="7689" max="7689" width="18.54296875" customWidth="1"/>
    <col min="7690" max="7690" width="4.453125" customWidth="1"/>
    <col min="7691" max="7691" width="37.54296875" bestFit="1" customWidth="1"/>
    <col min="7692" max="7692" width="18" customWidth="1"/>
    <col min="7937" max="7937" width="2.453125" customWidth="1"/>
    <col min="7938" max="7938" width="36.81640625" customWidth="1"/>
    <col min="7939" max="7939" width="19" customWidth="1"/>
    <col min="7940" max="7940" width="3.1796875" customWidth="1"/>
    <col min="7941" max="7941" width="17.81640625" bestFit="1" customWidth="1"/>
    <col min="7942" max="7942" width="14.81640625" customWidth="1"/>
    <col min="7943" max="7943" width="3.1796875" customWidth="1"/>
    <col min="7944" max="7944" width="19.81640625" bestFit="1" customWidth="1"/>
    <col min="7945" max="7945" width="18.54296875" customWidth="1"/>
    <col min="7946" max="7946" width="4.453125" customWidth="1"/>
    <col min="7947" max="7947" width="37.54296875" bestFit="1" customWidth="1"/>
    <col min="7948" max="7948" width="18" customWidth="1"/>
    <col min="8193" max="8193" width="2.453125" customWidth="1"/>
    <col min="8194" max="8194" width="36.81640625" customWidth="1"/>
    <col min="8195" max="8195" width="19" customWidth="1"/>
    <col min="8196" max="8196" width="3.1796875" customWidth="1"/>
    <col min="8197" max="8197" width="17.81640625" bestFit="1" customWidth="1"/>
    <col min="8198" max="8198" width="14.81640625" customWidth="1"/>
    <col min="8199" max="8199" width="3.1796875" customWidth="1"/>
    <col min="8200" max="8200" width="19.81640625" bestFit="1" customWidth="1"/>
    <col min="8201" max="8201" width="18.54296875" customWidth="1"/>
    <col min="8202" max="8202" width="4.453125" customWidth="1"/>
    <col min="8203" max="8203" width="37.54296875" bestFit="1" customWidth="1"/>
    <col min="8204" max="8204" width="18" customWidth="1"/>
    <col min="8449" max="8449" width="2.453125" customWidth="1"/>
    <col min="8450" max="8450" width="36.81640625" customWidth="1"/>
    <col min="8451" max="8451" width="19" customWidth="1"/>
    <col min="8452" max="8452" width="3.1796875" customWidth="1"/>
    <col min="8453" max="8453" width="17.81640625" bestFit="1" customWidth="1"/>
    <col min="8454" max="8454" width="14.81640625" customWidth="1"/>
    <col min="8455" max="8455" width="3.1796875" customWidth="1"/>
    <col min="8456" max="8456" width="19.81640625" bestFit="1" customWidth="1"/>
    <col min="8457" max="8457" width="18.54296875" customWidth="1"/>
    <col min="8458" max="8458" width="4.453125" customWidth="1"/>
    <col min="8459" max="8459" width="37.54296875" bestFit="1" customWidth="1"/>
    <col min="8460" max="8460" width="18" customWidth="1"/>
    <col min="8705" max="8705" width="2.453125" customWidth="1"/>
    <col min="8706" max="8706" width="36.81640625" customWidth="1"/>
    <col min="8707" max="8707" width="19" customWidth="1"/>
    <col min="8708" max="8708" width="3.1796875" customWidth="1"/>
    <col min="8709" max="8709" width="17.81640625" bestFit="1" customWidth="1"/>
    <col min="8710" max="8710" width="14.81640625" customWidth="1"/>
    <col min="8711" max="8711" width="3.1796875" customWidth="1"/>
    <col min="8712" max="8712" width="19.81640625" bestFit="1" customWidth="1"/>
    <col min="8713" max="8713" width="18.54296875" customWidth="1"/>
    <col min="8714" max="8714" width="4.453125" customWidth="1"/>
    <col min="8715" max="8715" width="37.54296875" bestFit="1" customWidth="1"/>
    <col min="8716" max="8716" width="18" customWidth="1"/>
    <col min="8961" max="8961" width="2.453125" customWidth="1"/>
    <col min="8962" max="8962" width="36.81640625" customWidth="1"/>
    <col min="8963" max="8963" width="19" customWidth="1"/>
    <col min="8964" max="8964" width="3.1796875" customWidth="1"/>
    <col min="8965" max="8965" width="17.81640625" bestFit="1" customWidth="1"/>
    <col min="8966" max="8966" width="14.81640625" customWidth="1"/>
    <col min="8967" max="8967" width="3.1796875" customWidth="1"/>
    <col min="8968" max="8968" width="19.81640625" bestFit="1" customWidth="1"/>
    <col min="8969" max="8969" width="18.54296875" customWidth="1"/>
    <col min="8970" max="8970" width="4.453125" customWidth="1"/>
    <col min="8971" max="8971" width="37.54296875" bestFit="1" customWidth="1"/>
    <col min="8972" max="8972" width="18" customWidth="1"/>
    <col min="9217" max="9217" width="2.453125" customWidth="1"/>
    <col min="9218" max="9218" width="36.81640625" customWidth="1"/>
    <col min="9219" max="9219" width="19" customWidth="1"/>
    <col min="9220" max="9220" width="3.1796875" customWidth="1"/>
    <col min="9221" max="9221" width="17.81640625" bestFit="1" customWidth="1"/>
    <col min="9222" max="9222" width="14.81640625" customWidth="1"/>
    <col min="9223" max="9223" width="3.1796875" customWidth="1"/>
    <col min="9224" max="9224" width="19.81640625" bestFit="1" customWidth="1"/>
    <col min="9225" max="9225" width="18.54296875" customWidth="1"/>
    <col min="9226" max="9226" width="4.453125" customWidth="1"/>
    <col min="9227" max="9227" width="37.54296875" bestFit="1" customWidth="1"/>
    <col min="9228" max="9228" width="18" customWidth="1"/>
    <col min="9473" max="9473" width="2.453125" customWidth="1"/>
    <col min="9474" max="9474" width="36.81640625" customWidth="1"/>
    <col min="9475" max="9475" width="19" customWidth="1"/>
    <col min="9476" max="9476" width="3.1796875" customWidth="1"/>
    <col min="9477" max="9477" width="17.81640625" bestFit="1" customWidth="1"/>
    <col min="9478" max="9478" width="14.81640625" customWidth="1"/>
    <col min="9479" max="9479" width="3.1796875" customWidth="1"/>
    <col min="9480" max="9480" width="19.81640625" bestFit="1" customWidth="1"/>
    <col min="9481" max="9481" width="18.54296875" customWidth="1"/>
    <col min="9482" max="9482" width="4.453125" customWidth="1"/>
    <col min="9483" max="9483" width="37.54296875" bestFit="1" customWidth="1"/>
    <col min="9484" max="9484" width="18" customWidth="1"/>
    <col min="9729" max="9729" width="2.453125" customWidth="1"/>
    <col min="9730" max="9730" width="36.81640625" customWidth="1"/>
    <col min="9731" max="9731" width="19" customWidth="1"/>
    <col min="9732" max="9732" width="3.1796875" customWidth="1"/>
    <col min="9733" max="9733" width="17.81640625" bestFit="1" customWidth="1"/>
    <col min="9734" max="9734" width="14.81640625" customWidth="1"/>
    <col min="9735" max="9735" width="3.1796875" customWidth="1"/>
    <col min="9736" max="9736" width="19.81640625" bestFit="1" customWidth="1"/>
    <col min="9737" max="9737" width="18.54296875" customWidth="1"/>
    <col min="9738" max="9738" width="4.453125" customWidth="1"/>
    <col min="9739" max="9739" width="37.54296875" bestFit="1" customWidth="1"/>
    <col min="9740" max="9740" width="18" customWidth="1"/>
    <col min="9985" max="9985" width="2.453125" customWidth="1"/>
    <col min="9986" max="9986" width="36.81640625" customWidth="1"/>
    <col min="9987" max="9987" width="19" customWidth="1"/>
    <col min="9988" max="9988" width="3.1796875" customWidth="1"/>
    <col min="9989" max="9989" width="17.81640625" bestFit="1" customWidth="1"/>
    <col min="9990" max="9990" width="14.81640625" customWidth="1"/>
    <col min="9991" max="9991" width="3.1796875" customWidth="1"/>
    <col min="9992" max="9992" width="19.81640625" bestFit="1" customWidth="1"/>
    <col min="9993" max="9993" width="18.54296875" customWidth="1"/>
    <col min="9994" max="9994" width="4.453125" customWidth="1"/>
    <col min="9995" max="9995" width="37.54296875" bestFit="1" customWidth="1"/>
    <col min="9996" max="9996" width="18" customWidth="1"/>
    <col min="10241" max="10241" width="2.453125" customWidth="1"/>
    <col min="10242" max="10242" width="36.81640625" customWidth="1"/>
    <col min="10243" max="10243" width="19" customWidth="1"/>
    <col min="10244" max="10244" width="3.1796875" customWidth="1"/>
    <col min="10245" max="10245" width="17.81640625" bestFit="1" customWidth="1"/>
    <col min="10246" max="10246" width="14.81640625" customWidth="1"/>
    <col min="10247" max="10247" width="3.1796875" customWidth="1"/>
    <col min="10248" max="10248" width="19.81640625" bestFit="1" customWidth="1"/>
    <col min="10249" max="10249" width="18.54296875" customWidth="1"/>
    <col min="10250" max="10250" width="4.453125" customWidth="1"/>
    <col min="10251" max="10251" width="37.54296875" bestFit="1" customWidth="1"/>
    <col min="10252" max="10252" width="18" customWidth="1"/>
    <col min="10497" max="10497" width="2.453125" customWidth="1"/>
    <col min="10498" max="10498" width="36.81640625" customWidth="1"/>
    <col min="10499" max="10499" width="19" customWidth="1"/>
    <col min="10500" max="10500" width="3.1796875" customWidth="1"/>
    <col min="10501" max="10501" width="17.81640625" bestFit="1" customWidth="1"/>
    <col min="10502" max="10502" width="14.81640625" customWidth="1"/>
    <col min="10503" max="10503" width="3.1796875" customWidth="1"/>
    <col min="10504" max="10504" width="19.81640625" bestFit="1" customWidth="1"/>
    <col min="10505" max="10505" width="18.54296875" customWidth="1"/>
    <col min="10506" max="10506" width="4.453125" customWidth="1"/>
    <col min="10507" max="10507" width="37.54296875" bestFit="1" customWidth="1"/>
    <col min="10508" max="10508" width="18" customWidth="1"/>
    <col min="10753" max="10753" width="2.453125" customWidth="1"/>
    <col min="10754" max="10754" width="36.81640625" customWidth="1"/>
    <col min="10755" max="10755" width="19" customWidth="1"/>
    <col min="10756" max="10756" width="3.1796875" customWidth="1"/>
    <col min="10757" max="10757" width="17.81640625" bestFit="1" customWidth="1"/>
    <col min="10758" max="10758" width="14.81640625" customWidth="1"/>
    <col min="10759" max="10759" width="3.1796875" customWidth="1"/>
    <col min="10760" max="10760" width="19.81640625" bestFit="1" customWidth="1"/>
    <col min="10761" max="10761" width="18.54296875" customWidth="1"/>
    <col min="10762" max="10762" width="4.453125" customWidth="1"/>
    <col min="10763" max="10763" width="37.54296875" bestFit="1" customWidth="1"/>
    <col min="10764" max="10764" width="18" customWidth="1"/>
    <col min="11009" max="11009" width="2.453125" customWidth="1"/>
    <col min="11010" max="11010" width="36.81640625" customWidth="1"/>
    <col min="11011" max="11011" width="19" customWidth="1"/>
    <col min="11012" max="11012" width="3.1796875" customWidth="1"/>
    <col min="11013" max="11013" width="17.81640625" bestFit="1" customWidth="1"/>
    <col min="11014" max="11014" width="14.81640625" customWidth="1"/>
    <col min="11015" max="11015" width="3.1796875" customWidth="1"/>
    <col min="11016" max="11016" width="19.81640625" bestFit="1" customWidth="1"/>
    <col min="11017" max="11017" width="18.54296875" customWidth="1"/>
    <col min="11018" max="11018" width="4.453125" customWidth="1"/>
    <col min="11019" max="11019" width="37.54296875" bestFit="1" customWidth="1"/>
    <col min="11020" max="11020" width="18" customWidth="1"/>
    <col min="11265" max="11265" width="2.453125" customWidth="1"/>
    <col min="11266" max="11266" width="36.81640625" customWidth="1"/>
    <col min="11267" max="11267" width="19" customWidth="1"/>
    <col min="11268" max="11268" width="3.1796875" customWidth="1"/>
    <col min="11269" max="11269" width="17.81640625" bestFit="1" customWidth="1"/>
    <col min="11270" max="11270" width="14.81640625" customWidth="1"/>
    <col min="11271" max="11271" width="3.1796875" customWidth="1"/>
    <col min="11272" max="11272" width="19.81640625" bestFit="1" customWidth="1"/>
    <col min="11273" max="11273" width="18.54296875" customWidth="1"/>
    <col min="11274" max="11274" width="4.453125" customWidth="1"/>
    <col min="11275" max="11275" width="37.54296875" bestFit="1" customWidth="1"/>
    <col min="11276" max="11276" width="18" customWidth="1"/>
    <col min="11521" max="11521" width="2.453125" customWidth="1"/>
    <col min="11522" max="11522" width="36.81640625" customWidth="1"/>
    <col min="11523" max="11523" width="19" customWidth="1"/>
    <col min="11524" max="11524" width="3.1796875" customWidth="1"/>
    <col min="11525" max="11525" width="17.81640625" bestFit="1" customWidth="1"/>
    <col min="11526" max="11526" width="14.81640625" customWidth="1"/>
    <col min="11527" max="11527" width="3.1796875" customWidth="1"/>
    <col min="11528" max="11528" width="19.81640625" bestFit="1" customWidth="1"/>
    <col min="11529" max="11529" width="18.54296875" customWidth="1"/>
    <col min="11530" max="11530" width="4.453125" customWidth="1"/>
    <col min="11531" max="11531" width="37.54296875" bestFit="1" customWidth="1"/>
    <col min="11532" max="11532" width="18" customWidth="1"/>
    <col min="11777" max="11777" width="2.453125" customWidth="1"/>
    <col min="11778" max="11778" width="36.81640625" customWidth="1"/>
    <col min="11779" max="11779" width="19" customWidth="1"/>
    <col min="11780" max="11780" width="3.1796875" customWidth="1"/>
    <col min="11781" max="11781" width="17.81640625" bestFit="1" customWidth="1"/>
    <col min="11782" max="11782" width="14.81640625" customWidth="1"/>
    <col min="11783" max="11783" width="3.1796875" customWidth="1"/>
    <col min="11784" max="11784" width="19.81640625" bestFit="1" customWidth="1"/>
    <col min="11785" max="11785" width="18.54296875" customWidth="1"/>
    <col min="11786" max="11786" width="4.453125" customWidth="1"/>
    <col min="11787" max="11787" width="37.54296875" bestFit="1" customWidth="1"/>
    <col min="11788" max="11788" width="18" customWidth="1"/>
    <col min="12033" max="12033" width="2.453125" customWidth="1"/>
    <col min="12034" max="12034" width="36.81640625" customWidth="1"/>
    <col min="12035" max="12035" width="19" customWidth="1"/>
    <col min="12036" max="12036" width="3.1796875" customWidth="1"/>
    <col min="12037" max="12037" width="17.81640625" bestFit="1" customWidth="1"/>
    <col min="12038" max="12038" width="14.81640625" customWidth="1"/>
    <col min="12039" max="12039" width="3.1796875" customWidth="1"/>
    <col min="12040" max="12040" width="19.81640625" bestFit="1" customWidth="1"/>
    <col min="12041" max="12041" width="18.54296875" customWidth="1"/>
    <col min="12042" max="12042" width="4.453125" customWidth="1"/>
    <col min="12043" max="12043" width="37.54296875" bestFit="1" customWidth="1"/>
    <col min="12044" max="12044" width="18" customWidth="1"/>
    <col min="12289" max="12289" width="2.453125" customWidth="1"/>
    <col min="12290" max="12290" width="36.81640625" customWidth="1"/>
    <col min="12291" max="12291" width="19" customWidth="1"/>
    <col min="12292" max="12292" width="3.1796875" customWidth="1"/>
    <col min="12293" max="12293" width="17.81640625" bestFit="1" customWidth="1"/>
    <col min="12294" max="12294" width="14.81640625" customWidth="1"/>
    <col min="12295" max="12295" width="3.1796875" customWidth="1"/>
    <col min="12296" max="12296" width="19.81640625" bestFit="1" customWidth="1"/>
    <col min="12297" max="12297" width="18.54296875" customWidth="1"/>
    <col min="12298" max="12298" width="4.453125" customWidth="1"/>
    <col min="12299" max="12299" width="37.54296875" bestFit="1" customWidth="1"/>
    <col min="12300" max="12300" width="18" customWidth="1"/>
    <col min="12545" max="12545" width="2.453125" customWidth="1"/>
    <col min="12546" max="12546" width="36.81640625" customWidth="1"/>
    <col min="12547" max="12547" width="19" customWidth="1"/>
    <col min="12548" max="12548" width="3.1796875" customWidth="1"/>
    <col min="12549" max="12549" width="17.81640625" bestFit="1" customWidth="1"/>
    <col min="12550" max="12550" width="14.81640625" customWidth="1"/>
    <col min="12551" max="12551" width="3.1796875" customWidth="1"/>
    <col min="12552" max="12552" width="19.81640625" bestFit="1" customWidth="1"/>
    <col min="12553" max="12553" width="18.54296875" customWidth="1"/>
    <col min="12554" max="12554" width="4.453125" customWidth="1"/>
    <col min="12555" max="12555" width="37.54296875" bestFit="1" customWidth="1"/>
    <col min="12556" max="12556" width="18" customWidth="1"/>
    <col min="12801" max="12801" width="2.453125" customWidth="1"/>
    <col min="12802" max="12802" width="36.81640625" customWidth="1"/>
    <col min="12803" max="12803" width="19" customWidth="1"/>
    <col min="12804" max="12804" width="3.1796875" customWidth="1"/>
    <col min="12805" max="12805" width="17.81640625" bestFit="1" customWidth="1"/>
    <col min="12806" max="12806" width="14.81640625" customWidth="1"/>
    <col min="12807" max="12807" width="3.1796875" customWidth="1"/>
    <col min="12808" max="12808" width="19.81640625" bestFit="1" customWidth="1"/>
    <col min="12809" max="12809" width="18.54296875" customWidth="1"/>
    <col min="12810" max="12810" width="4.453125" customWidth="1"/>
    <col min="12811" max="12811" width="37.54296875" bestFit="1" customWidth="1"/>
    <col min="12812" max="12812" width="18" customWidth="1"/>
    <col min="13057" max="13057" width="2.453125" customWidth="1"/>
    <col min="13058" max="13058" width="36.81640625" customWidth="1"/>
    <col min="13059" max="13059" width="19" customWidth="1"/>
    <col min="13060" max="13060" width="3.1796875" customWidth="1"/>
    <col min="13061" max="13061" width="17.81640625" bestFit="1" customWidth="1"/>
    <col min="13062" max="13062" width="14.81640625" customWidth="1"/>
    <col min="13063" max="13063" width="3.1796875" customWidth="1"/>
    <col min="13064" max="13064" width="19.81640625" bestFit="1" customWidth="1"/>
    <col min="13065" max="13065" width="18.54296875" customWidth="1"/>
    <col min="13066" max="13066" width="4.453125" customWidth="1"/>
    <col min="13067" max="13067" width="37.54296875" bestFit="1" customWidth="1"/>
    <col min="13068" max="13068" width="18" customWidth="1"/>
    <col min="13313" max="13313" width="2.453125" customWidth="1"/>
    <col min="13314" max="13314" width="36.81640625" customWidth="1"/>
    <col min="13315" max="13315" width="19" customWidth="1"/>
    <col min="13316" max="13316" width="3.1796875" customWidth="1"/>
    <col min="13317" max="13317" width="17.81640625" bestFit="1" customWidth="1"/>
    <col min="13318" max="13318" width="14.81640625" customWidth="1"/>
    <col min="13319" max="13319" width="3.1796875" customWidth="1"/>
    <col min="13320" max="13320" width="19.81640625" bestFit="1" customWidth="1"/>
    <col min="13321" max="13321" width="18.54296875" customWidth="1"/>
    <col min="13322" max="13322" width="4.453125" customWidth="1"/>
    <col min="13323" max="13323" width="37.54296875" bestFit="1" customWidth="1"/>
    <col min="13324" max="13324" width="18" customWidth="1"/>
    <col min="13569" max="13569" width="2.453125" customWidth="1"/>
    <col min="13570" max="13570" width="36.81640625" customWidth="1"/>
    <col min="13571" max="13571" width="19" customWidth="1"/>
    <col min="13572" max="13572" width="3.1796875" customWidth="1"/>
    <col min="13573" max="13573" width="17.81640625" bestFit="1" customWidth="1"/>
    <col min="13574" max="13574" width="14.81640625" customWidth="1"/>
    <col min="13575" max="13575" width="3.1796875" customWidth="1"/>
    <col min="13576" max="13576" width="19.81640625" bestFit="1" customWidth="1"/>
    <col min="13577" max="13577" width="18.54296875" customWidth="1"/>
    <col min="13578" max="13578" width="4.453125" customWidth="1"/>
    <col min="13579" max="13579" width="37.54296875" bestFit="1" customWidth="1"/>
    <col min="13580" max="13580" width="18" customWidth="1"/>
    <col min="13825" max="13825" width="2.453125" customWidth="1"/>
    <col min="13826" max="13826" width="36.81640625" customWidth="1"/>
    <col min="13827" max="13827" width="19" customWidth="1"/>
    <col min="13828" max="13828" width="3.1796875" customWidth="1"/>
    <col min="13829" max="13829" width="17.81640625" bestFit="1" customWidth="1"/>
    <col min="13830" max="13830" width="14.81640625" customWidth="1"/>
    <col min="13831" max="13831" width="3.1796875" customWidth="1"/>
    <col min="13832" max="13832" width="19.81640625" bestFit="1" customWidth="1"/>
    <col min="13833" max="13833" width="18.54296875" customWidth="1"/>
    <col min="13834" max="13834" width="4.453125" customWidth="1"/>
    <col min="13835" max="13835" width="37.54296875" bestFit="1" customWidth="1"/>
    <col min="13836" max="13836" width="18" customWidth="1"/>
    <col min="14081" max="14081" width="2.453125" customWidth="1"/>
    <col min="14082" max="14082" width="36.81640625" customWidth="1"/>
    <col min="14083" max="14083" width="19" customWidth="1"/>
    <col min="14084" max="14084" width="3.1796875" customWidth="1"/>
    <col min="14085" max="14085" width="17.81640625" bestFit="1" customWidth="1"/>
    <col min="14086" max="14086" width="14.81640625" customWidth="1"/>
    <col min="14087" max="14087" width="3.1796875" customWidth="1"/>
    <col min="14088" max="14088" width="19.81640625" bestFit="1" customWidth="1"/>
    <col min="14089" max="14089" width="18.54296875" customWidth="1"/>
    <col min="14090" max="14090" width="4.453125" customWidth="1"/>
    <col min="14091" max="14091" width="37.54296875" bestFit="1" customWidth="1"/>
    <col min="14092" max="14092" width="18" customWidth="1"/>
    <col min="14337" max="14337" width="2.453125" customWidth="1"/>
    <col min="14338" max="14338" width="36.81640625" customWidth="1"/>
    <col min="14339" max="14339" width="19" customWidth="1"/>
    <col min="14340" max="14340" width="3.1796875" customWidth="1"/>
    <col min="14341" max="14341" width="17.81640625" bestFit="1" customWidth="1"/>
    <col min="14342" max="14342" width="14.81640625" customWidth="1"/>
    <col min="14343" max="14343" width="3.1796875" customWidth="1"/>
    <col min="14344" max="14344" width="19.81640625" bestFit="1" customWidth="1"/>
    <col min="14345" max="14345" width="18.54296875" customWidth="1"/>
    <col min="14346" max="14346" width="4.453125" customWidth="1"/>
    <col min="14347" max="14347" width="37.54296875" bestFit="1" customWidth="1"/>
    <col min="14348" max="14348" width="18" customWidth="1"/>
    <col min="14593" max="14593" width="2.453125" customWidth="1"/>
    <col min="14594" max="14594" width="36.81640625" customWidth="1"/>
    <col min="14595" max="14595" width="19" customWidth="1"/>
    <col min="14596" max="14596" width="3.1796875" customWidth="1"/>
    <col min="14597" max="14597" width="17.81640625" bestFit="1" customWidth="1"/>
    <col min="14598" max="14598" width="14.81640625" customWidth="1"/>
    <col min="14599" max="14599" width="3.1796875" customWidth="1"/>
    <col min="14600" max="14600" width="19.81640625" bestFit="1" customWidth="1"/>
    <col min="14601" max="14601" width="18.54296875" customWidth="1"/>
    <col min="14602" max="14602" width="4.453125" customWidth="1"/>
    <col min="14603" max="14603" width="37.54296875" bestFit="1" customWidth="1"/>
    <col min="14604" max="14604" width="18" customWidth="1"/>
    <col min="14849" max="14849" width="2.453125" customWidth="1"/>
    <col min="14850" max="14850" width="36.81640625" customWidth="1"/>
    <col min="14851" max="14851" width="19" customWidth="1"/>
    <col min="14852" max="14852" width="3.1796875" customWidth="1"/>
    <col min="14853" max="14853" width="17.81640625" bestFit="1" customWidth="1"/>
    <col min="14854" max="14854" width="14.81640625" customWidth="1"/>
    <col min="14855" max="14855" width="3.1796875" customWidth="1"/>
    <col min="14856" max="14856" width="19.81640625" bestFit="1" customWidth="1"/>
    <col min="14857" max="14857" width="18.54296875" customWidth="1"/>
    <col min="14858" max="14858" width="4.453125" customWidth="1"/>
    <col min="14859" max="14859" width="37.54296875" bestFit="1" customWidth="1"/>
    <col min="14860" max="14860" width="18" customWidth="1"/>
    <col min="15105" max="15105" width="2.453125" customWidth="1"/>
    <col min="15106" max="15106" width="36.81640625" customWidth="1"/>
    <col min="15107" max="15107" width="19" customWidth="1"/>
    <col min="15108" max="15108" width="3.1796875" customWidth="1"/>
    <col min="15109" max="15109" width="17.81640625" bestFit="1" customWidth="1"/>
    <col min="15110" max="15110" width="14.81640625" customWidth="1"/>
    <col min="15111" max="15111" width="3.1796875" customWidth="1"/>
    <col min="15112" max="15112" width="19.81640625" bestFit="1" customWidth="1"/>
    <col min="15113" max="15113" width="18.54296875" customWidth="1"/>
    <col min="15114" max="15114" width="4.453125" customWidth="1"/>
    <col min="15115" max="15115" width="37.54296875" bestFit="1" customWidth="1"/>
    <col min="15116" max="15116" width="18" customWidth="1"/>
    <col min="15361" max="15361" width="2.453125" customWidth="1"/>
    <col min="15362" max="15362" width="36.81640625" customWidth="1"/>
    <col min="15363" max="15363" width="19" customWidth="1"/>
    <col min="15364" max="15364" width="3.1796875" customWidth="1"/>
    <col min="15365" max="15365" width="17.81640625" bestFit="1" customWidth="1"/>
    <col min="15366" max="15366" width="14.81640625" customWidth="1"/>
    <col min="15367" max="15367" width="3.1796875" customWidth="1"/>
    <col min="15368" max="15368" width="19.81640625" bestFit="1" customWidth="1"/>
    <col min="15369" max="15369" width="18.54296875" customWidth="1"/>
    <col min="15370" max="15370" width="4.453125" customWidth="1"/>
    <col min="15371" max="15371" width="37.54296875" bestFit="1" customWidth="1"/>
    <col min="15372" max="15372" width="18" customWidth="1"/>
    <col min="15617" max="15617" width="2.453125" customWidth="1"/>
    <col min="15618" max="15618" width="36.81640625" customWidth="1"/>
    <col min="15619" max="15619" width="19" customWidth="1"/>
    <col min="15620" max="15620" width="3.1796875" customWidth="1"/>
    <col min="15621" max="15621" width="17.81640625" bestFit="1" customWidth="1"/>
    <col min="15622" max="15622" width="14.81640625" customWidth="1"/>
    <col min="15623" max="15623" width="3.1796875" customWidth="1"/>
    <col min="15624" max="15624" width="19.81640625" bestFit="1" customWidth="1"/>
    <col min="15625" max="15625" width="18.54296875" customWidth="1"/>
    <col min="15626" max="15626" width="4.453125" customWidth="1"/>
    <col min="15627" max="15627" width="37.54296875" bestFit="1" customWidth="1"/>
    <col min="15628" max="15628" width="18" customWidth="1"/>
    <col min="15873" max="15873" width="2.453125" customWidth="1"/>
    <col min="15874" max="15874" width="36.81640625" customWidth="1"/>
    <col min="15875" max="15875" width="19" customWidth="1"/>
    <col min="15876" max="15876" width="3.1796875" customWidth="1"/>
    <col min="15877" max="15877" width="17.81640625" bestFit="1" customWidth="1"/>
    <col min="15878" max="15878" width="14.81640625" customWidth="1"/>
    <col min="15879" max="15879" width="3.1796875" customWidth="1"/>
    <col min="15880" max="15880" width="19.81640625" bestFit="1" customWidth="1"/>
    <col min="15881" max="15881" width="18.54296875" customWidth="1"/>
    <col min="15882" max="15882" width="4.453125" customWidth="1"/>
    <col min="15883" max="15883" width="37.54296875" bestFit="1" customWidth="1"/>
    <col min="15884" max="15884" width="18" customWidth="1"/>
    <col min="16129" max="16129" width="2.453125" customWidth="1"/>
    <col min="16130" max="16130" width="36.81640625" customWidth="1"/>
    <col min="16131" max="16131" width="19" customWidth="1"/>
    <col min="16132" max="16132" width="3.1796875" customWidth="1"/>
    <col min="16133" max="16133" width="17.81640625" bestFit="1" customWidth="1"/>
    <col min="16134" max="16134" width="14.81640625" customWidth="1"/>
    <col min="16135" max="16135" width="3.1796875" customWidth="1"/>
    <col min="16136" max="16136" width="19.81640625" bestFit="1" customWidth="1"/>
    <col min="16137" max="16137" width="18.54296875" customWidth="1"/>
    <col min="16138" max="16138" width="4.453125" customWidth="1"/>
    <col min="16139" max="16139" width="37.54296875" bestFit="1" customWidth="1"/>
    <col min="16140" max="16140" width="18" customWidth="1"/>
  </cols>
  <sheetData>
    <row r="1" spans="2:12" ht="15" thickBot="1" x14ac:dyDescent="0.4"/>
    <row r="2" spans="2:12" ht="19.5" customHeight="1" thickBot="1" x14ac:dyDescent="0.5">
      <c r="B2" s="3" t="s">
        <v>17</v>
      </c>
      <c r="C2" s="45" t="s">
        <v>18</v>
      </c>
      <c r="E2" s="4" t="s">
        <v>19</v>
      </c>
      <c r="F2" s="45" t="s">
        <v>20</v>
      </c>
      <c r="H2" s="4" t="s">
        <v>21</v>
      </c>
      <c r="I2" s="48" t="s">
        <v>22</v>
      </c>
      <c r="K2" s="4" t="s">
        <v>23</v>
      </c>
      <c r="L2" s="45" t="s">
        <v>24</v>
      </c>
    </row>
    <row r="3" spans="2:12" x14ac:dyDescent="0.35">
      <c r="B3" s="5" t="s">
        <v>38</v>
      </c>
      <c r="C3" s="46"/>
      <c r="E3" s="6" t="s">
        <v>39</v>
      </c>
      <c r="F3" s="46"/>
      <c r="H3" s="6" t="s">
        <v>25</v>
      </c>
      <c r="I3" s="49"/>
      <c r="K3" s="6" t="s">
        <v>38</v>
      </c>
      <c r="L3" s="46"/>
    </row>
    <row r="4" spans="2:12" x14ac:dyDescent="0.35">
      <c r="B4" s="7" t="s">
        <v>27</v>
      </c>
      <c r="C4" s="46"/>
      <c r="E4" s="8" t="s">
        <v>27</v>
      </c>
      <c r="F4" s="46"/>
      <c r="H4" s="8" t="s">
        <v>26</v>
      </c>
      <c r="I4" s="49"/>
      <c r="K4" s="8" t="s">
        <v>27</v>
      </c>
      <c r="L4" s="46"/>
    </row>
    <row r="5" spans="2:12" ht="15" thickBot="1" x14ac:dyDescent="0.4">
      <c r="B5" s="9" t="s">
        <v>29</v>
      </c>
      <c r="C5" s="47"/>
      <c r="E5" s="8" t="s">
        <v>29</v>
      </c>
      <c r="F5" s="46"/>
      <c r="H5" s="8" t="s">
        <v>28</v>
      </c>
      <c r="I5" s="49"/>
      <c r="K5" s="8" t="s">
        <v>29</v>
      </c>
      <c r="L5" s="46"/>
    </row>
    <row r="6" spans="2:12" ht="15" thickBot="1" x14ac:dyDescent="0.4">
      <c r="C6" s="11"/>
      <c r="E6" s="10" t="s">
        <v>34</v>
      </c>
      <c r="F6" s="47"/>
      <c r="H6" s="8" t="s">
        <v>30</v>
      </c>
      <c r="I6" s="49"/>
      <c r="K6" s="10" t="s">
        <v>34</v>
      </c>
      <c r="L6" s="46"/>
    </row>
    <row r="7" spans="2:12" x14ac:dyDescent="0.35">
      <c r="F7" s="11"/>
      <c r="H7" s="8" t="s">
        <v>31</v>
      </c>
      <c r="I7" s="49"/>
      <c r="K7" s="6" t="s">
        <v>25</v>
      </c>
      <c r="L7" s="46"/>
    </row>
    <row r="8" spans="2:12" x14ac:dyDescent="0.35">
      <c r="F8" s="11"/>
      <c r="H8" s="8" t="s">
        <v>32</v>
      </c>
      <c r="I8" s="49"/>
      <c r="K8" s="8" t="s">
        <v>26</v>
      </c>
      <c r="L8" s="46"/>
    </row>
    <row r="9" spans="2:12" x14ac:dyDescent="0.35">
      <c r="F9" s="11"/>
      <c r="H9" s="8" t="s">
        <v>33</v>
      </c>
      <c r="I9" s="49"/>
      <c r="K9" s="8" t="s">
        <v>28</v>
      </c>
      <c r="L9" s="46"/>
    </row>
    <row r="10" spans="2:12" x14ac:dyDescent="0.35">
      <c r="F10" s="11"/>
      <c r="H10" s="8" t="s">
        <v>35</v>
      </c>
      <c r="I10" s="49"/>
      <c r="K10" s="8" t="s">
        <v>30</v>
      </c>
      <c r="L10" s="46"/>
    </row>
    <row r="11" spans="2:12" x14ac:dyDescent="0.35">
      <c r="H11" s="8" t="s">
        <v>36</v>
      </c>
      <c r="I11" s="49"/>
      <c r="K11" s="8" t="s">
        <v>31</v>
      </c>
      <c r="L11" s="46"/>
    </row>
    <row r="12" spans="2:12" ht="15" thickBot="1" x14ac:dyDescent="0.4">
      <c r="H12" s="10" t="s">
        <v>37</v>
      </c>
      <c r="I12" s="50"/>
      <c r="K12" s="8" t="s">
        <v>32</v>
      </c>
      <c r="L12" s="46"/>
    </row>
    <row r="13" spans="2:12" x14ac:dyDescent="0.35">
      <c r="I13" s="11"/>
      <c r="K13" s="8" t="s">
        <v>33</v>
      </c>
      <c r="L13" s="46"/>
    </row>
    <row r="14" spans="2:12" x14ac:dyDescent="0.35">
      <c r="K14" s="8" t="s">
        <v>35</v>
      </c>
      <c r="L14" s="46"/>
    </row>
    <row r="15" spans="2:12" x14ac:dyDescent="0.35">
      <c r="K15" s="8" t="s">
        <v>36</v>
      </c>
      <c r="L15" s="46"/>
    </row>
    <row r="16" spans="2:12" ht="15" thickBot="1" x14ac:dyDescent="0.4">
      <c r="K16" s="10" t="s">
        <v>37</v>
      </c>
      <c r="L16" s="47"/>
    </row>
    <row r="19" spans="5:7" x14ac:dyDescent="0.35">
      <c r="E19" s="27"/>
      <c r="F19" s="27" t="s">
        <v>68</v>
      </c>
      <c r="G19" s="27" t="s">
        <v>69</v>
      </c>
    </row>
    <row r="20" spans="5:7" x14ac:dyDescent="0.35">
      <c r="E20" s="27" t="s">
        <v>38</v>
      </c>
      <c r="F20" s="27" t="s">
        <v>63</v>
      </c>
      <c r="G20" s="27">
        <v>90</v>
      </c>
    </row>
    <row r="21" spans="5:7" x14ac:dyDescent="0.35">
      <c r="E21" s="27" t="s">
        <v>34</v>
      </c>
      <c r="F21" s="27" t="s">
        <v>63</v>
      </c>
      <c r="G21" s="27">
        <v>6</v>
      </c>
    </row>
    <row r="22" spans="5:7" x14ac:dyDescent="0.35">
      <c r="E22" s="27" t="s">
        <v>27</v>
      </c>
      <c r="F22" s="27" t="s">
        <v>63</v>
      </c>
      <c r="G22" s="27">
        <v>3</v>
      </c>
    </row>
    <row r="23" spans="5:7" x14ac:dyDescent="0.35">
      <c r="E23" s="27" t="s">
        <v>64</v>
      </c>
      <c r="F23" s="27" t="s">
        <v>65</v>
      </c>
      <c r="G23" s="27">
        <v>6</v>
      </c>
    </row>
    <row r="24" spans="5:7" x14ac:dyDescent="0.35">
      <c r="E24" s="27" t="s">
        <v>25</v>
      </c>
      <c r="F24" s="27" t="s">
        <v>65</v>
      </c>
      <c r="G24" s="27">
        <v>1.5</v>
      </c>
    </row>
    <row r="25" spans="5:7" x14ac:dyDescent="0.35">
      <c r="E25" s="27" t="s">
        <v>26</v>
      </c>
      <c r="F25" s="27" t="s">
        <v>66</v>
      </c>
      <c r="G25" s="27">
        <v>4</v>
      </c>
    </row>
    <row r="26" spans="5:7" x14ac:dyDescent="0.35">
      <c r="E26" s="27" t="s">
        <v>28</v>
      </c>
      <c r="F26" s="27" t="s">
        <v>71</v>
      </c>
      <c r="G26" s="27" t="s">
        <v>72</v>
      </c>
    </row>
    <row r="27" spans="5:7" x14ac:dyDescent="0.35">
      <c r="E27" s="27" t="s">
        <v>67</v>
      </c>
      <c r="F27" s="27" t="s">
        <v>70</v>
      </c>
      <c r="G27" s="27">
        <v>9</v>
      </c>
    </row>
  </sheetData>
  <mergeCells count="4">
    <mergeCell ref="C2:C5"/>
    <mergeCell ref="F2:F6"/>
    <mergeCell ref="I2:I12"/>
    <mergeCell ref="L2:L1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1:LE21"/>
  <sheetViews>
    <sheetView zoomScaleNormal="100" workbookViewId="0">
      <pane xSplit="1" ySplit="2" topLeftCell="KE3" activePane="bottomRight" state="frozen"/>
      <selection pane="topRight" activeCell="B1" sqref="B1"/>
      <selection pane="bottomLeft" activeCell="A3" sqref="A3"/>
      <selection pane="bottomRight" activeCell="A4" sqref="A4:XFD4"/>
    </sheetView>
  </sheetViews>
  <sheetFormatPr defaultRowHeight="14.5" x14ac:dyDescent="0.35"/>
  <cols>
    <col min="1" max="1" width="14.1796875" customWidth="1"/>
    <col min="2" max="2" width="9.1796875" hidden="1" customWidth="1"/>
    <col min="3" max="3" width="4.453125" hidden="1" customWidth="1"/>
    <col min="4" max="4" width="9.1796875" hidden="1" customWidth="1"/>
    <col min="5" max="5" width="4.453125" hidden="1" customWidth="1"/>
    <col min="6" max="6" width="9.1796875" hidden="1" customWidth="1"/>
    <col min="7" max="7" width="4.453125" hidden="1" customWidth="1"/>
    <col min="8" max="8" width="9.1796875" hidden="1" customWidth="1"/>
    <col min="9" max="9" width="4.453125" hidden="1" customWidth="1"/>
    <col min="10" max="10" width="9.1796875" hidden="1" customWidth="1"/>
    <col min="11" max="11" width="4.453125" hidden="1" customWidth="1"/>
    <col min="12" max="12" width="9.1796875" hidden="1" customWidth="1"/>
    <col min="13" max="13" width="4.453125" hidden="1" customWidth="1"/>
    <col min="14" max="14" width="9.1796875" hidden="1" customWidth="1"/>
    <col min="15" max="15" width="4.453125" hidden="1" customWidth="1"/>
    <col min="16" max="16" width="9.1796875" hidden="1" customWidth="1"/>
    <col min="17" max="17" width="4.453125" hidden="1" customWidth="1"/>
    <col min="18" max="18" width="9.1796875" hidden="1" customWidth="1"/>
    <col min="19" max="19" width="4.453125" hidden="1" customWidth="1"/>
    <col min="20" max="20" width="9.1796875" hidden="1" customWidth="1"/>
    <col min="21" max="21" width="4.453125" hidden="1" customWidth="1"/>
    <col min="22" max="22" width="9.1796875" hidden="1" customWidth="1"/>
    <col min="23" max="23" width="3.81640625" hidden="1" customWidth="1"/>
    <col min="24" max="24" width="9.1796875" hidden="1" customWidth="1"/>
    <col min="25" max="25" width="3.81640625" hidden="1" customWidth="1"/>
    <col min="26" max="26" width="9.1796875" hidden="1" customWidth="1"/>
    <col min="27" max="27" width="3.81640625" hidden="1" customWidth="1"/>
    <col min="28" max="28" width="9.1796875" hidden="1" customWidth="1"/>
    <col min="29" max="29" width="3.81640625" hidden="1" customWidth="1"/>
    <col min="30" max="30" width="9.1796875" hidden="1" customWidth="1"/>
    <col min="31" max="31" width="3.81640625" hidden="1" customWidth="1"/>
    <col min="32" max="32" width="9.1796875" hidden="1" customWidth="1"/>
    <col min="33" max="33" width="3.81640625" hidden="1" customWidth="1"/>
    <col min="34" max="34" width="9.1796875" hidden="1" customWidth="1"/>
    <col min="35" max="35" width="3.81640625" hidden="1" customWidth="1"/>
    <col min="36" max="36" width="9.1796875" hidden="1" customWidth="1"/>
    <col min="37" max="37" width="3.81640625" hidden="1" customWidth="1"/>
    <col min="38" max="38" width="9.1796875" hidden="1" customWidth="1"/>
    <col min="39" max="39" width="3.81640625" hidden="1" customWidth="1"/>
    <col min="40" max="40" width="9.1796875" hidden="1" customWidth="1"/>
    <col min="41" max="41" width="3.81640625" hidden="1" customWidth="1"/>
    <col min="42" max="42" width="9.1796875" hidden="1" customWidth="1"/>
    <col min="43" max="43" width="3.81640625" hidden="1" customWidth="1"/>
    <col min="44" max="44" width="9.1796875" hidden="1" customWidth="1"/>
    <col min="45" max="45" width="3.81640625" hidden="1" customWidth="1"/>
    <col min="46" max="46" width="9.1796875" hidden="1" customWidth="1"/>
    <col min="47" max="47" width="3.81640625" hidden="1" customWidth="1"/>
    <col min="48" max="48" width="9.1796875" hidden="1" customWidth="1"/>
    <col min="49" max="49" width="3.81640625" hidden="1" customWidth="1"/>
    <col min="50" max="50" width="9.1796875" hidden="1" customWidth="1"/>
    <col min="51" max="51" width="3.81640625" hidden="1" customWidth="1"/>
    <col min="52" max="52" width="9.1796875" hidden="1" customWidth="1"/>
    <col min="53" max="53" width="3.81640625" hidden="1" customWidth="1"/>
    <col min="54" max="54" width="9.1796875" hidden="1" customWidth="1"/>
    <col min="55" max="55" width="3.81640625" hidden="1" customWidth="1"/>
    <col min="56" max="56" width="9.1796875" hidden="1" customWidth="1"/>
    <col min="57" max="57" width="3.81640625" hidden="1" customWidth="1"/>
    <col min="58" max="58" width="9.1796875" hidden="1" customWidth="1"/>
    <col min="59" max="59" width="3.81640625" hidden="1" customWidth="1"/>
    <col min="60" max="60" width="9.1796875" hidden="1" customWidth="1"/>
    <col min="61" max="61" width="3.81640625" hidden="1" customWidth="1"/>
    <col min="62" max="62" width="9.1796875" hidden="1" customWidth="1"/>
    <col min="63" max="63" width="3.81640625" hidden="1" customWidth="1"/>
    <col min="64" max="64" width="9.1796875" hidden="1" customWidth="1"/>
    <col min="65" max="65" width="3.81640625" hidden="1" customWidth="1"/>
    <col min="66" max="66" width="9.1796875" hidden="1" customWidth="1"/>
    <col min="67" max="67" width="3.81640625" hidden="1" customWidth="1"/>
    <col min="68" max="68" width="9.1796875" hidden="1" customWidth="1"/>
    <col min="69" max="69" width="3.81640625" hidden="1" customWidth="1"/>
    <col min="70" max="70" width="9.1796875" hidden="1" customWidth="1"/>
    <col min="71" max="71" width="3.81640625" hidden="1" customWidth="1"/>
    <col min="72" max="72" width="9.1796875" hidden="1" customWidth="1"/>
    <col min="73" max="73" width="3.81640625" hidden="1" customWidth="1"/>
    <col min="74" max="74" width="9.1796875" hidden="1" customWidth="1"/>
    <col min="75" max="75" width="3.81640625" hidden="1" customWidth="1"/>
    <col min="76" max="76" width="9.1796875" hidden="1" customWidth="1"/>
    <col min="77" max="77" width="3.81640625" hidden="1" customWidth="1"/>
    <col min="78" max="78" width="9.1796875" hidden="1" customWidth="1"/>
    <col min="79" max="79" width="3.81640625" hidden="1" customWidth="1"/>
    <col min="80" max="80" width="9.1796875" hidden="1" customWidth="1"/>
    <col min="81" max="81" width="3.81640625" hidden="1" customWidth="1"/>
    <col min="82" max="82" width="9.1796875" hidden="1" customWidth="1"/>
    <col min="83" max="83" width="3.81640625" hidden="1" customWidth="1"/>
    <col min="84" max="84" width="9.1796875" hidden="1" customWidth="1"/>
    <col min="85" max="85" width="3.81640625" hidden="1" customWidth="1"/>
    <col min="86" max="86" width="9.1796875" hidden="1" customWidth="1"/>
    <col min="87" max="87" width="3.81640625" hidden="1" customWidth="1"/>
    <col min="88" max="88" width="9.1796875" hidden="1" customWidth="1"/>
    <col min="89" max="89" width="3.81640625" hidden="1" customWidth="1"/>
    <col min="90" max="90" width="9.1796875" hidden="1" customWidth="1"/>
    <col min="91" max="91" width="3.81640625" hidden="1" customWidth="1"/>
    <col min="92" max="92" width="9.1796875" hidden="1" customWidth="1"/>
    <col min="93" max="93" width="3.81640625" hidden="1" customWidth="1"/>
    <col min="94" max="94" width="9.1796875" hidden="1" customWidth="1"/>
    <col min="95" max="95" width="3.81640625" hidden="1" customWidth="1"/>
    <col min="96" max="96" width="9.1796875" hidden="1" customWidth="1"/>
    <col min="97" max="97" width="3.81640625" hidden="1" customWidth="1"/>
    <col min="98" max="98" width="9.1796875" hidden="1" customWidth="1"/>
    <col min="99" max="99" width="3.81640625" hidden="1" customWidth="1"/>
    <col min="100" max="100" width="9.1796875" hidden="1" customWidth="1"/>
    <col min="101" max="101" width="3.81640625" hidden="1" customWidth="1"/>
    <col min="102" max="102" width="8.81640625" hidden="1" customWidth="1"/>
    <col min="103" max="103" width="3.81640625" hidden="1" customWidth="1"/>
    <col min="104" max="104" width="8.81640625" hidden="1" customWidth="1"/>
    <col min="105" max="105" width="3.81640625" hidden="1" customWidth="1"/>
    <col min="106" max="106" width="8.81640625" hidden="1" customWidth="1"/>
    <col min="107" max="107" width="3.81640625" hidden="1" customWidth="1"/>
    <col min="108" max="108" width="8.81640625" hidden="1" customWidth="1"/>
    <col min="109" max="109" width="3.81640625" hidden="1" customWidth="1"/>
    <col min="110" max="110" width="8.81640625" hidden="1" customWidth="1"/>
    <col min="111" max="111" width="3.81640625" hidden="1" customWidth="1"/>
    <col min="112" max="112" width="8.81640625" hidden="1" customWidth="1"/>
    <col min="113" max="113" width="3.81640625" hidden="1" customWidth="1"/>
    <col min="114" max="114" width="8.81640625" hidden="1" customWidth="1"/>
    <col min="115" max="115" width="3.81640625" hidden="1" customWidth="1"/>
    <col min="116" max="116" width="8.81640625" hidden="1" customWidth="1"/>
    <col min="117" max="117" width="3.81640625" hidden="1" customWidth="1"/>
    <col min="118" max="118" width="8.81640625" hidden="1" customWidth="1"/>
    <col min="119" max="119" width="3.81640625" hidden="1" customWidth="1"/>
    <col min="120" max="120" width="8.81640625" hidden="1" customWidth="1"/>
    <col min="121" max="121" width="3.81640625" hidden="1" customWidth="1"/>
    <col min="122" max="122" width="8.81640625" hidden="1" customWidth="1"/>
    <col min="123" max="123" width="3.81640625" hidden="1" customWidth="1"/>
    <col min="124" max="124" width="8.81640625" hidden="1" customWidth="1"/>
    <col min="125" max="125" width="3.81640625" hidden="1" customWidth="1"/>
    <col min="126" max="126" width="8.81640625" hidden="1" customWidth="1"/>
    <col min="127" max="127" width="3.81640625" hidden="1" customWidth="1"/>
    <col min="128" max="128" width="8.81640625" hidden="1" customWidth="1"/>
    <col min="129" max="129" width="3.81640625" hidden="1" customWidth="1"/>
    <col min="130" max="130" width="8.81640625" hidden="1" customWidth="1"/>
    <col min="131" max="131" width="3.81640625" hidden="1" customWidth="1"/>
    <col min="132" max="132" width="8.81640625" hidden="1" customWidth="1"/>
    <col min="133" max="133" width="3.81640625" hidden="1" customWidth="1"/>
    <col min="134" max="134" width="8.81640625" hidden="1" customWidth="1"/>
    <col min="135" max="135" width="3.81640625" hidden="1" customWidth="1"/>
    <col min="136" max="136" width="8.81640625" hidden="1" customWidth="1"/>
    <col min="137" max="137" width="3.81640625" hidden="1" customWidth="1"/>
    <col min="138" max="138" width="8.81640625" hidden="1" customWidth="1"/>
    <col min="139" max="139" width="3.81640625" hidden="1" customWidth="1"/>
    <col min="140" max="140" width="8.81640625" hidden="1" customWidth="1"/>
    <col min="141" max="141" width="3.81640625" hidden="1" customWidth="1"/>
    <col min="142" max="142" width="8.81640625" hidden="1" customWidth="1"/>
    <col min="143" max="143" width="3.81640625" hidden="1" customWidth="1"/>
    <col min="144" max="144" width="8.81640625" hidden="1" customWidth="1"/>
    <col min="145" max="145" width="3.81640625" hidden="1" customWidth="1"/>
    <col min="146" max="146" width="8.81640625" hidden="1" customWidth="1"/>
    <col min="147" max="147" width="3.81640625" hidden="1" customWidth="1"/>
    <col min="148" max="148" width="8.81640625" hidden="1" customWidth="1"/>
    <col min="149" max="149" width="3.81640625" hidden="1" customWidth="1"/>
    <col min="150" max="150" width="8.81640625" hidden="1" customWidth="1"/>
    <col min="151" max="151" width="3.81640625" hidden="1" customWidth="1"/>
    <col min="152" max="152" width="8.81640625" bestFit="1" customWidth="1"/>
    <col min="153" max="153" width="3.81640625" bestFit="1" customWidth="1"/>
    <col min="154" max="154" width="8.81640625" bestFit="1" customWidth="1"/>
    <col min="155" max="155" width="3.81640625" bestFit="1" customWidth="1"/>
    <col min="156" max="156" width="8.81640625" bestFit="1" customWidth="1"/>
    <col min="157" max="157" width="3.81640625" bestFit="1" customWidth="1"/>
    <col min="158" max="158" width="8.81640625" bestFit="1" customWidth="1"/>
    <col min="159" max="159" width="3.81640625" bestFit="1" customWidth="1"/>
    <col min="160" max="160" width="8.81640625" bestFit="1" customWidth="1"/>
    <col min="161" max="161" width="3.81640625" bestFit="1" customWidth="1"/>
    <col min="162" max="162" width="8.81640625" bestFit="1" customWidth="1"/>
    <col min="163" max="163" width="3.81640625" bestFit="1" customWidth="1"/>
    <col min="164" max="164" width="8.81640625" bestFit="1" customWidth="1"/>
    <col min="165" max="165" width="3.81640625" bestFit="1" customWidth="1"/>
    <col min="166" max="166" width="8.81640625" bestFit="1" customWidth="1"/>
    <col min="167" max="167" width="3.81640625" bestFit="1" customWidth="1"/>
    <col min="168" max="168" width="8.81640625" bestFit="1" customWidth="1"/>
    <col min="169" max="169" width="3.81640625" bestFit="1" customWidth="1"/>
    <col min="170" max="170" width="8.81640625" bestFit="1" customWidth="1"/>
    <col min="171" max="171" width="3.81640625" bestFit="1" customWidth="1"/>
    <col min="172" max="172" width="8.81640625" bestFit="1" customWidth="1"/>
    <col min="173" max="173" width="3.81640625" bestFit="1" customWidth="1"/>
    <col min="174" max="174" width="8.81640625" bestFit="1" customWidth="1"/>
    <col min="175" max="175" width="3.81640625" bestFit="1" customWidth="1"/>
    <col min="176" max="176" width="8.81640625" bestFit="1" customWidth="1"/>
    <col min="177" max="177" width="3.81640625" bestFit="1" customWidth="1"/>
    <col min="178" max="178" width="8.81640625" bestFit="1" customWidth="1"/>
    <col min="179" max="179" width="3.81640625" bestFit="1" customWidth="1"/>
    <col min="180" max="180" width="8.81640625" bestFit="1" customWidth="1"/>
    <col min="181" max="181" width="3.81640625" bestFit="1" customWidth="1"/>
    <col min="182" max="182" width="8.81640625" bestFit="1" customWidth="1"/>
    <col min="183" max="183" width="3.81640625" bestFit="1" customWidth="1"/>
    <col min="184" max="184" width="8.81640625" bestFit="1" customWidth="1"/>
    <col min="185" max="185" width="3.81640625" bestFit="1" customWidth="1"/>
    <col min="186" max="186" width="8.81640625" bestFit="1" customWidth="1"/>
    <col min="187" max="187" width="3.81640625" bestFit="1" customWidth="1"/>
    <col min="188" max="188" width="8.81640625" bestFit="1" customWidth="1"/>
    <col min="189" max="189" width="3.81640625" bestFit="1" customWidth="1"/>
    <col min="190" max="190" width="8.81640625" bestFit="1" customWidth="1"/>
    <col min="191" max="191" width="3.81640625" bestFit="1" customWidth="1"/>
    <col min="192" max="192" width="8.81640625" bestFit="1" customWidth="1"/>
    <col min="193" max="193" width="3.81640625" bestFit="1" customWidth="1"/>
    <col min="194" max="194" width="8.81640625" bestFit="1" customWidth="1"/>
    <col min="195" max="195" width="3.81640625" bestFit="1" customWidth="1"/>
    <col min="196" max="196" width="8.81640625" bestFit="1" customWidth="1"/>
    <col min="197" max="197" width="3.81640625" bestFit="1" customWidth="1"/>
    <col min="198" max="198" width="8.81640625" bestFit="1" customWidth="1"/>
    <col min="199" max="199" width="3.81640625" bestFit="1" customWidth="1"/>
    <col min="200" max="200" width="9.1796875" bestFit="1" customWidth="1"/>
    <col min="201" max="201" width="3.81640625" bestFit="1" customWidth="1"/>
    <col min="202" max="202" width="9.1796875" bestFit="1" customWidth="1"/>
    <col min="203" max="203" width="3.81640625" bestFit="1" customWidth="1"/>
    <col min="204" max="207" width="9.81640625" customWidth="1"/>
    <col min="208" max="208" width="10.54296875" bestFit="1" customWidth="1"/>
    <col min="316" max="316" width="10.453125" customWidth="1"/>
    <col min="317" max="317" width="10.81640625" customWidth="1"/>
  </cols>
  <sheetData>
    <row r="1" spans="1:317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4" t="s">
        <v>73</v>
      </c>
      <c r="LE1" s="55"/>
    </row>
    <row r="2" spans="1:317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25" t="s">
        <v>41</v>
      </c>
      <c r="LE2" s="26" t="s">
        <v>42</v>
      </c>
    </row>
    <row r="3" spans="1:317" x14ac:dyDescent="0.35">
      <c r="A3" s="1" t="s">
        <v>0</v>
      </c>
      <c r="B3" s="22">
        <v>1860750</v>
      </c>
      <c r="C3" s="15">
        <f t="array" ref="C3">B3/INDEX(Exch_rate,MATCH($A3,Exch_regions1,0),MATCH(B$1,Exch_months1,0))</f>
        <v>87.188598203826629</v>
      </c>
      <c r="D3" s="22">
        <v>1859500</v>
      </c>
      <c r="E3" s="15">
        <f t="array" ref="E3">D3/INDEX(Exch_rate,MATCH($A3,Exch_regions1,0),MATCH(D$1,Exch_months1,0))</f>
        <v>89.184652278177452</v>
      </c>
      <c r="F3" s="22">
        <v>1887000</v>
      </c>
      <c r="G3" s="15">
        <f t="array" ref="G3">F3/INDEX(Exch_rate,MATCH($A3,Exch_regions1,0),MATCH(F$1,Exch_months1,0))</f>
        <v>94.310703873386089</v>
      </c>
      <c r="H3" s="22">
        <v>1828133</v>
      </c>
      <c r="I3" s="15">
        <f t="array" ref="I3">H3/INDEX(Exch_rate,MATCH($A3,Exch_regions1,0),MATCH(H$1,Exch_months1,0))</f>
        <v>92.071096412443126</v>
      </c>
      <c r="J3" s="22">
        <v>1805250</v>
      </c>
      <c r="K3" s="15">
        <f t="array" ref="K3">J3/INDEX(Exch_rate,MATCH($A3,Exch_regions1,0),MATCH(J$1,Exch_months1,0))</f>
        <v>90.450939457202509</v>
      </c>
      <c r="L3" s="22">
        <v>1814000</v>
      </c>
      <c r="M3" s="15">
        <f t="array" ref="M3">L3/INDEX(Exch_rate,MATCH($A3,Exch_regions1,0),MATCH(L$1,Exch_months1,0))</f>
        <v>89.950413223140487</v>
      </c>
      <c r="N3" s="22">
        <v>1849400</v>
      </c>
      <c r="O3" s="15">
        <f t="array" ref="O3">N3/INDEX(Exch_rate,MATCH($A3,Exch_regions1,0),MATCH(N$1,Exch_months1,0))</f>
        <v>89.863945578231295</v>
      </c>
      <c r="P3" s="22">
        <v>1964000</v>
      </c>
      <c r="Q3" s="15">
        <f t="array" ref="Q3">P3/INDEX(Exch_rate,MATCH($A3,Exch_regions1,0),MATCH(P$1,Exch_months1,0))</f>
        <v>95.417004048582996</v>
      </c>
      <c r="R3" s="22">
        <v>1970200</v>
      </c>
      <c r="S3" s="15">
        <f t="array" ref="S3">R3/INDEX(Exch_rate,MATCH($A3,Exch_regions1,0),MATCH(R$1,Exch_months1,0))</f>
        <v>96.107317073170734</v>
      </c>
      <c r="T3" s="22">
        <v>1928000</v>
      </c>
      <c r="U3" s="15">
        <f t="array" ref="U3">T3/INDEX(Exch_rate,MATCH($A3,Exch_regions1,0),MATCH(T$1,Exch_months1,0))</f>
        <v>94.048780487804876</v>
      </c>
      <c r="V3" s="22">
        <v>1881250</v>
      </c>
      <c r="W3" s="15">
        <f t="array" ref="W3">V3/INDEX(Exch_rate,MATCH($A3,Exch_regions1,0),MATCH(V$1,Exch_months1,0))</f>
        <v>89.94023904382469</v>
      </c>
      <c r="X3" s="22">
        <v>1873200</v>
      </c>
      <c r="Y3" s="15">
        <f t="array" ref="Y3">X3/INDEX(Exch_rate,MATCH($A3,Exch_regions1,0),MATCH(X$1,Exch_months1,0))</f>
        <v>88.637223974763415</v>
      </c>
      <c r="Z3" s="22">
        <v>1835000</v>
      </c>
      <c r="AA3" s="15">
        <f t="array" ref="AA3">Z3/INDEX(Exch_rate,MATCH($A3,Exch_regions1,0),MATCH(Z$1,Exch_months1,0))</f>
        <v>88.08</v>
      </c>
      <c r="AB3" s="22">
        <v>1820000</v>
      </c>
      <c r="AC3" s="15">
        <f t="array" ref="AC3">AB3/INDEX(Exch_rate,MATCH($A3,Exch_regions1,0),MATCH(AB$1,Exch_months1,0))</f>
        <v>89.142857142857139</v>
      </c>
      <c r="AD3" s="22">
        <v>1900250</v>
      </c>
      <c r="AE3" s="15">
        <f t="array" ref="AE3">AD3/INDEX(Exch_rate,MATCH($A3,Exch_regions1,0),MATCH(AD$1,Exch_months1,0))</f>
        <v>90.950063816209322</v>
      </c>
      <c r="AF3" s="22">
        <v>1779000</v>
      </c>
      <c r="AG3" s="15">
        <f t="array" ref="AG3">AF3/INDEX(Exch_rate,MATCH($A3,Exch_regions1,0),MATCH(AF$1,Exch_months1,0))</f>
        <v>86.921824104234517</v>
      </c>
      <c r="AH3" s="22">
        <v>1871250</v>
      </c>
      <c r="AI3" s="15">
        <f t="array" ref="AI3">AH3/INDEX(Exch_rate,MATCH($A3,Exch_regions1,0),MATCH(AH$1,Exch_months1,0))</f>
        <v>90.617433414043589</v>
      </c>
      <c r="AJ3" s="22">
        <v>1836750</v>
      </c>
      <c r="AK3" s="15">
        <f t="array" ref="AK3">AJ3/INDEX(Exch_rate,MATCH($A3,Exch_regions1,0),MATCH(AJ$1,Exch_months1,0))</f>
        <v>87.1875</v>
      </c>
      <c r="AL3" s="22">
        <v>1867000</v>
      </c>
      <c r="AM3" s="15">
        <f t="array" ref="AM3">AL3/INDEX(Exch_rate,MATCH($A3,Exch_regions1,0),MATCH(AL$1,Exch_months1,0))</f>
        <v>88.343848580441644</v>
      </c>
      <c r="AN3" s="22">
        <v>1877000</v>
      </c>
      <c r="AO3" s="15">
        <f t="array" ref="AO3">AN3/INDEX(Exch_rate,MATCH($A3,Exch_regions1,0),MATCH(AN$1,Exch_months1,0))</f>
        <v>89.38095238095238</v>
      </c>
      <c r="AP3" s="22">
        <v>1877000</v>
      </c>
      <c r="AQ3" s="15">
        <f t="array" ref="AQ3">AP3/INDEX(Exch_rate,MATCH($A3,Exch_regions1,0),MATCH(AP$1,Exch_months1,0))</f>
        <v>89.38095238095238</v>
      </c>
      <c r="AR3" s="22">
        <v>1655750</v>
      </c>
      <c r="AS3" s="15">
        <f t="array" ref="AS3">AR3/INDEX(Exch_rate,MATCH($A3,Exch_regions1,0),MATCH(AR$1,Exch_months1,0))</f>
        <v>80.181598062953995</v>
      </c>
      <c r="AT3" s="22">
        <v>1883250</v>
      </c>
      <c r="AU3" s="15">
        <f t="array" ref="AU3">AT3/INDEX(Exch_rate,MATCH($A3,Exch_regions1,0),MATCH(AT$1,Exch_months1,0))</f>
        <v>87.322256568778968</v>
      </c>
      <c r="AV3" s="22">
        <v>1853200</v>
      </c>
      <c r="AW3" s="15">
        <f t="array" ref="AW3">AV3/INDEX(Exch_rate,MATCH($A3,Exch_regions1,0),MATCH(AV$1,Exch_months1,0))</f>
        <v>86.32919254658384</v>
      </c>
      <c r="AX3" s="21">
        <v>1780250</v>
      </c>
      <c r="AY3" s="15">
        <f t="array" ref="AY3">AX3/INDEX(Exch_rate,MATCH($A3,Exch_regions1,0),MATCH(AX$1,Exch_months1,0))</f>
        <v>82.930900621118013</v>
      </c>
      <c r="AZ3" s="21">
        <v>1783000</v>
      </c>
      <c r="BA3" s="15">
        <f t="array" ref="BA3">AZ3/INDEX(Exch_rate,MATCH($A3,Exch_regions1,0),MATCH(AZ$1,Exch_months1,0))</f>
        <v>83.059006211180119</v>
      </c>
      <c r="BB3" s="21">
        <v>1801600</v>
      </c>
      <c r="BC3" s="15">
        <f t="array" ref="BC3">BB3/INDEX(Exch_rate,MATCH($A3,Exch_regions1,0),MATCH(BB$1,Exch_months1,0))</f>
        <v>83.484708063021316</v>
      </c>
      <c r="BD3" s="21">
        <v>1795000</v>
      </c>
      <c r="BE3" s="15">
        <f t="array" ref="BE3">BD3/INDEX(Exch_rate,MATCH($A3,Exch_regions1,0),MATCH(BD$1,Exch_months1,0))</f>
        <v>83.101851851851848</v>
      </c>
      <c r="BF3" s="21">
        <v>1835500</v>
      </c>
      <c r="BG3" s="15">
        <f t="array" ref="BG3">BF3/INDEX(Exch_rate,MATCH($A3,Exch_regions1,0),MATCH(BF$1,Exch_months1,0))</f>
        <v>83.526734926052328</v>
      </c>
      <c r="BH3" s="21">
        <v>1762200</v>
      </c>
      <c r="BI3" s="15">
        <f t="array" ref="BI3">BH3/INDEX(Exch_rate,MATCH($A3,Exch_regions1,0),MATCH(BH$1,Exch_months1,0))</f>
        <v>79.497744360902246</v>
      </c>
      <c r="BJ3" s="21">
        <v>1764000</v>
      </c>
      <c r="BK3" s="15">
        <f t="array" ref="BK3">BJ3/INDEX(Exch_rate,MATCH($A3,Exch_regions1,0),MATCH(BJ$1,Exch_months1,0))</f>
        <v>80.425531914893625</v>
      </c>
      <c r="BL3" s="21">
        <v>1722200</v>
      </c>
      <c r="BM3" s="15">
        <f t="array" ref="BM3">BL3/INDEX(Exch_rate,MATCH($A3,Exch_regions1,0),MATCH(BL$1,Exch_months1,0))</f>
        <v>78.879389312977111</v>
      </c>
      <c r="BN3" s="21">
        <v>1682000</v>
      </c>
      <c r="BO3" s="15">
        <f t="array" ref="BO3">BN3/INDEX(Exch_rate,MATCH($A3,Exch_regions1,0),MATCH(BN$1,Exch_months1,0))</f>
        <v>75.595505617977523</v>
      </c>
      <c r="BP3" s="21">
        <v>1617000</v>
      </c>
      <c r="BQ3" s="15">
        <f t="array" ref="BQ3">BP3/INDEX(Exch_rate,MATCH($A3,Exch_regions1,0),MATCH(BP$1,Exch_months1,0))</f>
        <v>72</v>
      </c>
      <c r="BR3" s="21">
        <v>1673000</v>
      </c>
      <c r="BS3" s="15">
        <f t="array" ref="BS3">BR3/INDEX(Exch_rate,MATCH($A3,Exch_regions1,0),MATCH(BR$1,Exch_months1,0))</f>
        <v>76.045454545454547</v>
      </c>
      <c r="BT3" s="21">
        <v>1679000</v>
      </c>
      <c r="BU3" s="15">
        <f t="array" ref="BU3">BT3/INDEX(Exch_rate,MATCH($A3,Exch_regions1,0),MATCH(BT$1,Exch_months1,0))</f>
        <v>73</v>
      </c>
      <c r="BV3" s="21">
        <v>1656500</v>
      </c>
      <c r="BW3" s="15">
        <f t="array" ref="BW3">BV3/INDEX(Exch_rate,MATCH($A3,Exch_regions1,0),MATCH(BV$1,Exch_months1,0))</f>
        <v>71.503597122302153</v>
      </c>
      <c r="BX3" s="21">
        <v>1707800</v>
      </c>
      <c r="BY3" s="15">
        <f t="array" ref="BY3">BX3/INDEX(Exch_rate,MATCH($A3,Exch_regions1,0),MATCH(BX$1,Exch_months1,0))</f>
        <v>73.612068965517238</v>
      </c>
      <c r="BZ3" s="21">
        <v>1708000</v>
      </c>
      <c r="CA3" s="15">
        <f t="array" ref="CA3">BZ3/INDEX(Exch_rate,MATCH($A3,Exch_regions1,0),MATCH(BZ$1,Exch_months1,0))</f>
        <v>73.2</v>
      </c>
      <c r="CB3" s="21">
        <v>1685750</v>
      </c>
      <c r="CC3" s="15">
        <f t="array" ref="CC3">CB3/INDEX(Exch_rate,MATCH($A3,Exch_regions1,0),MATCH(CB$1,Exch_months1,0))</f>
        <v>71.228873239436609</v>
      </c>
      <c r="CD3" s="21">
        <v>1671200</v>
      </c>
      <c r="CE3" s="15">
        <f t="array" ref="CE3">CD3/INDEX(Exch_rate,MATCH($A3,Exch_regions1,0),MATCH(CD$1,Exch_months1,0))</f>
        <v>69.730180806675932</v>
      </c>
      <c r="CF3" s="21">
        <v>1644500</v>
      </c>
      <c r="CG3" s="15">
        <f t="array" ref="CG3">CF3/INDEX(Exch_rate,MATCH($A3,Exch_regions1,0),MATCH(CF$1,Exch_months1,0))</f>
        <v>67.305593451568896</v>
      </c>
      <c r="CH3" s="21">
        <v>1872750</v>
      </c>
      <c r="CI3" s="15">
        <f t="array" ref="CI3">CH3/INDEX(Exch_rate,MATCH($A3,Exch_regions1,0),MATCH(CH$1,Exch_months1,0))</f>
        <v>74.046128500823713</v>
      </c>
      <c r="CJ3" s="21">
        <v>1697800</v>
      </c>
      <c r="CK3" s="15">
        <f t="array" ref="CK3">CJ3/INDEX(Exch_rate,MATCH($A3,Exch_regions1,0),MATCH(CJ$1,Exch_months1,0))</f>
        <v>69.039647577092509</v>
      </c>
      <c r="CL3" s="21">
        <v>1785000</v>
      </c>
      <c r="CM3" s="15">
        <f t="array" ref="CM3">CL3/INDEX(Exch_rate,MATCH($A3,Exch_regions1,0),MATCH(CL$1,Exch_months1,0))</f>
        <v>70.927152317880797</v>
      </c>
      <c r="CN3" s="21">
        <v>1753800</v>
      </c>
      <c r="CO3" s="15">
        <f t="array" ref="CO3">CN3/INDEX(Exch_rate,MATCH($A3,Exch_regions1,0),MATCH(CN$1,Exch_months1,0))</f>
        <v>68.776470588235298</v>
      </c>
      <c r="CP3" s="21">
        <v>1742250</v>
      </c>
      <c r="CQ3" s="15">
        <f t="array" ref="CQ3">CP3/INDEX(Exch_rate,MATCH($A3,Exch_regions1,0),MATCH(CP$1,Exch_months1,0))</f>
        <v>68.32352941176471</v>
      </c>
      <c r="CR3" s="21">
        <v>1722250</v>
      </c>
      <c r="CS3" s="15">
        <f t="array" ref="CS3">CR3/INDEX(Exch_rate,MATCH($A3,Exch_regions1,0),MATCH(CR$1,Exch_months1,0))</f>
        <v>67.539215686274517</v>
      </c>
      <c r="CT3" s="21">
        <v>1765100</v>
      </c>
      <c r="CU3" s="15">
        <f t="array" ref="CU3">CT3/INDEX(Exch_rate,MATCH($A3,Exch_regions1,0),MATCH(CT$1,Exch_months1,0))</f>
        <v>68.326451612903227</v>
      </c>
      <c r="CV3" s="21">
        <v>1765500</v>
      </c>
      <c r="CW3" s="15">
        <f t="array" ref="CW3">CV3/INDEX(Exch_rate,MATCH($A3,Exch_regions1,0),MATCH(CV$1,Exch_months1,0))</f>
        <v>70.152317880794698</v>
      </c>
      <c r="CX3" s="2">
        <v>1923000</v>
      </c>
      <c r="CY3" s="15">
        <f t="array" ref="CY3">CX3/INDEX(Exch_rate,MATCH($A3,Exch_regions1,0),MATCH(CX$1,Exch_months1,0))</f>
        <v>76.92</v>
      </c>
      <c r="CZ3" s="2">
        <v>1909000</v>
      </c>
      <c r="DA3" s="15">
        <f t="array" ref="DA3">CZ3/INDEX(Exch_rate,MATCH($A3,Exch_regions1,0),MATCH(CZ$1,Exch_months1,0))</f>
        <v>74.376623376623371</v>
      </c>
      <c r="DB3" s="2">
        <v>2008000</v>
      </c>
      <c r="DC3" s="15">
        <f t="array" ref="DC3">DB3/INDEX(Exch_rate,MATCH($A3,Exch_regions1,0),MATCH(DB$1,Exch_months1,0))</f>
        <v>75.3</v>
      </c>
      <c r="DD3" s="2">
        <v>1967000</v>
      </c>
      <c r="DE3" s="15">
        <f t="array" ref="DE3">DD3/INDEX(Exch_rate,MATCH($A3,Exch_regions1,0),MATCH(DD$1,Exch_months1,0))</f>
        <v>75.171974522292984</v>
      </c>
      <c r="DF3" s="2">
        <v>1787000</v>
      </c>
      <c r="DG3" s="15">
        <f t="array" ref="DG3">DF3/INDEX(Exch_rate,MATCH($A3,Exch_regions1,0),MATCH(DF$1,Exch_months1,0))</f>
        <v>69.174193548387095</v>
      </c>
      <c r="DH3" s="2">
        <v>1817000</v>
      </c>
      <c r="DI3" s="15">
        <f t="array" ref="DI3">DH3/INDEX(Exch_rate,MATCH($A3,Exch_regions1,0),MATCH(DH$1,Exch_months1,0))</f>
        <v>69.884615384615387</v>
      </c>
      <c r="DJ3" s="2">
        <v>1846500</v>
      </c>
      <c r="DK3" s="15">
        <f t="array" ref="DK3">DJ3/INDEX(Exch_rate,MATCH($A3,Exch_regions1,0),MATCH(DJ$1,Exch_months1,0))</f>
        <v>74.231155778894475</v>
      </c>
      <c r="DL3" s="2">
        <v>1855000</v>
      </c>
      <c r="DM3" s="15">
        <f t="array" ref="DM3">DL3/INDEX(Exch_rate,MATCH($A3,Exch_regions1,0),MATCH(DL$1,Exch_months1,0))</f>
        <v>75.202702702702695</v>
      </c>
      <c r="DN3" s="2">
        <v>1825000</v>
      </c>
      <c r="DO3" s="15">
        <f t="array" ref="DO3">DN3/INDEX(Exch_rate,MATCH($A3,Exch_regions1,0),MATCH(DN$1,Exch_months1,0))</f>
        <v>77.659574468085111</v>
      </c>
      <c r="DP3" s="2">
        <v>1821000</v>
      </c>
      <c r="DQ3" s="15">
        <f t="array" ref="DQ3">DP3/INDEX(Exch_rate,MATCH($A3,Exch_regions1,0),MATCH(DP$1,Exch_months1,0))</f>
        <v>77.489361702127653</v>
      </c>
      <c r="DR3" s="17">
        <v>1779000</v>
      </c>
      <c r="DS3" s="15">
        <f t="array" ref="DS3">DR3/INDEX(Exch_rate,MATCH($A3,Exch_regions1,0),MATCH(DR$1,Exch_months1,0))</f>
        <v>79.066666666666663</v>
      </c>
      <c r="DT3" s="17">
        <v>1762000</v>
      </c>
      <c r="DU3" s="15">
        <f t="array" ref="DU3">DT3/INDEX(Exch_rate,MATCH($A3,Exch_regions1,0),MATCH(DT$1,Exch_months1,0))</f>
        <v>73.416666666666671</v>
      </c>
      <c r="DV3" s="17">
        <v>1762000</v>
      </c>
      <c r="DW3" s="15">
        <f t="array" ref="DW3">DV3/INDEX(Exch_rate,MATCH($A3,Exch_regions1,0),MATCH(DV$1,Exch_months1,0))</f>
        <v>78.311111111111117</v>
      </c>
      <c r="DX3" s="17">
        <v>1742000</v>
      </c>
      <c r="DY3" s="15">
        <f t="array" ref="DY3">DX3/INDEX(Exch_rate,MATCH($A3,Exch_regions1,0),MATCH(DX$1,Exch_months1,0))</f>
        <v>77.422222222222217</v>
      </c>
      <c r="DZ3" s="17">
        <v>1748000</v>
      </c>
      <c r="EA3" s="15">
        <f t="array" ref="EA3">DZ3/INDEX(Exch_rate,MATCH($A3,Exch_regions1,0),MATCH(DZ$1,Exch_months1,0))</f>
        <v>77.688888888888883</v>
      </c>
      <c r="EB3" s="17">
        <v>1742000</v>
      </c>
      <c r="EC3" s="15">
        <f t="array" ref="EC3">EB3/INDEX(Exch_rate,MATCH($A3,Exch_regions1,0),MATCH(EB$1,Exch_months1,0))</f>
        <v>77.422222222222217</v>
      </c>
      <c r="ED3" s="2">
        <v>1742000</v>
      </c>
      <c r="EE3" s="15">
        <f t="array" ref="EE3">ED3/INDEX(Exch_rate,MATCH($A3,Exch_regions1,0),MATCH(ED$1,Exch_months1,0))</f>
        <v>75.739130434782609</v>
      </c>
      <c r="EF3" s="20">
        <v>1741600</v>
      </c>
      <c r="EG3" s="15">
        <f t="array" ref="EG3">EF3/INDEX(Exch_rate,MATCH($A3,Exch_regions1,0),MATCH(EF$1,Exch_months1,0))</f>
        <v>75.721739130434784</v>
      </c>
      <c r="EH3" s="2">
        <v>1891000</v>
      </c>
      <c r="EI3" s="15">
        <f t="array" ref="EI3">EH3/INDEX(Exch_rate,MATCH($A3,Exch_regions1,0),MATCH(EH$1,Exch_months1,0))</f>
        <v>81.552560646900275</v>
      </c>
      <c r="EJ3" s="21">
        <v>1861000</v>
      </c>
      <c r="EK3" s="15">
        <f t="array" ref="EK3">EJ3/INDEX(Exch_rate,MATCH($A3,Exch_regions1,0),MATCH(EJ$1,Exch_months1,0))</f>
        <v>80.258760107816713</v>
      </c>
      <c r="EL3" s="21">
        <v>1861000</v>
      </c>
      <c r="EM3" s="15">
        <f t="array" ref="EM3">EL3/INDEX(Exch_rate,MATCH($A3,Exch_regions1,0),MATCH(EL$1,Exch_months1,0))</f>
        <v>80.258760107816713</v>
      </c>
      <c r="EN3" s="2">
        <v>1827000</v>
      </c>
      <c r="EO3" s="15">
        <f t="array" ref="EO3">EN3/INDEX(Exch_rate,MATCH($A3,Exch_regions1,0),MATCH(EN$1,Exch_months1,0))</f>
        <v>79.434782608695656</v>
      </c>
      <c r="EP3" s="2">
        <v>1831000</v>
      </c>
      <c r="EQ3" s="15">
        <f t="array" ref="EQ3">EP3/INDEX(Exch_rate,MATCH($A3,Exch_regions1,0),MATCH(EP$1,Exch_months1,0))</f>
        <v>83.227272727272734</v>
      </c>
      <c r="ER3" s="2">
        <v>1831000</v>
      </c>
      <c r="ES3" s="15">
        <f t="array" ref="ES3">ER3/INDEX(Exch_rate,MATCH($A3,Exch_regions1,0),MATCH(ER$1,Exch_months1,0))</f>
        <v>83.227272727272734</v>
      </c>
      <c r="ET3" s="29">
        <v>1770000</v>
      </c>
      <c r="EU3" s="15">
        <f t="array" ref="EU3">ET3/INDEX(Exch_rate,MATCH($A3,Exch_regions1,0),MATCH(ET$1,Exch_months1,0))</f>
        <v>80.454545454545453</v>
      </c>
      <c r="EV3" s="30">
        <v>1770000</v>
      </c>
      <c r="EW3" s="15">
        <f t="array" ref="EW3">EV3/INDEX(Exch_rate,MATCH($A3,Exch_regions1,0),MATCH(EV$1,Exch_months1,0))</f>
        <v>80.454545454545453</v>
      </c>
      <c r="EX3" s="30">
        <v>1809000</v>
      </c>
      <c r="EY3" s="15">
        <f t="array" ref="EY3">EX3/INDEX(Exch_rate,MATCH($A3,Exch_regions1,0),MATCH(EX$1,Exch_months1,0))</f>
        <v>82.227272727272734</v>
      </c>
      <c r="EZ3" s="30">
        <v>1839000</v>
      </c>
      <c r="FA3" s="15">
        <f t="array" ref="FA3">EZ3/INDEX(Exch_rate,MATCH($A3,Exch_regions1,0),MATCH(EZ$1,Exch_months1,0))</f>
        <v>83.590909090909093</v>
      </c>
      <c r="FB3" s="30">
        <v>2009000</v>
      </c>
      <c r="FC3" s="15">
        <f t="array" ref="FC3">FB3/INDEX(Exch_rate,MATCH($A3,Exch_regions1,0),MATCH(FB$1,Exch_months1,0))</f>
        <v>91.318181818181813</v>
      </c>
      <c r="FD3" s="30">
        <v>2009000</v>
      </c>
      <c r="FE3" s="15">
        <f t="array" ref="FE3">FD3/INDEX(Exch_rate,MATCH($A3,Exch_regions1,0),MATCH(FD$1,Exch_months1,0))</f>
        <v>91.318181818181813</v>
      </c>
      <c r="FF3" s="15">
        <v>2022000</v>
      </c>
      <c r="FG3" s="15">
        <f t="array" ref="FG3">FF3/INDEX(Exch_rate,MATCH($A3,Exch_regions1,0),MATCH(FF$1,Exch_months1,0))</f>
        <v>89.86666666666666</v>
      </c>
      <c r="FH3" s="15">
        <v>1950000</v>
      </c>
      <c r="FI3" s="15">
        <f t="array" ref="FI3">FH3/INDEX(Exch_rate,MATCH($A3,Exch_regions1,0),MATCH(FH$1,Exch_months1,0))</f>
        <v>86.666666666666671</v>
      </c>
      <c r="FJ3" s="15">
        <v>1944000</v>
      </c>
      <c r="FK3" s="15">
        <f t="array" ref="FK3">FJ3/INDEX(Exch_rate,MATCH($A3,Exch_regions1,0),MATCH(FJ$1,Exch_months1,0))</f>
        <v>86.4</v>
      </c>
      <c r="FL3" s="15">
        <v>1944000</v>
      </c>
      <c r="FM3" s="15">
        <f t="array" ref="FM3">FL3/INDEX(Exch_rate,MATCH($A3,Exch_regions1,0),MATCH(FL$1,Exch_months1,0))</f>
        <v>86.4</v>
      </c>
      <c r="FN3" s="15">
        <v>1913000</v>
      </c>
      <c r="FO3" s="15">
        <f t="array" ref="FO3">FN3/INDEX(Exch_rate,MATCH($A3,Exch_regions1,0),MATCH(FN$1,Exch_months1,0))</f>
        <v>85.022222222222226</v>
      </c>
      <c r="FP3" s="15">
        <v>1916000</v>
      </c>
      <c r="FQ3" s="15">
        <f t="array" ref="FQ3">FP3/INDEX(Exch_rate,MATCH($A3,Exch_regions1,0),MATCH(FP$1,Exch_months1,0))</f>
        <v>85.155555555555551</v>
      </c>
      <c r="FR3" s="15">
        <v>1916000</v>
      </c>
      <c r="FS3" s="15">
        <f t="array" ref="FS3">FR3/INDEX(Exch_rate,MATCH($A3,Exch_regions1,0),MATCH(FR$1,Exch_months1,0))</f>
        <v>85.155555555555551</v>
      </c>
      <c r="FT3" s="15">
        <v>2171000</v>
      </c>
      <c r="FU3" s="15">
        <f t="array" ref="FU3">FT3/INDEX(Exch_rate,MATCH($A3,Exch_regions1,0),MATCH(FT$1,Exch_months1,0))</f>
        <v>95.428571428571431</v>
      </c>
      <c r="FV3" s="15">
        <v>2227250</v>
      </c>
      <c r="FW3" s="15">
        <f t="array" ref="FW3">FV3/INDEX(Exch_rate,MATCH($A3,Exch_regions1,0),MATCH(FV$1,Exch_months1,0))</f>
        <v>98.44198895027624</v>
      </c>
      <c r="FX3" s="15">
        <v>2137200</v>
      </c>
      <c r="FY3" s="15">
        <f t="array" ref="FY3">FX3/INDEX(Exch_rate,MATCH($A3,Exch_regions1,0),MATCH(FX$1,Exch_months1,0))</f>
        <v>94.986666666666665</v>
      </c>
      <c r="FZ3" s="15">
        <v>2054250</v>
      </c>
      <c r="GA3" s="15">
        <f t="array" ref="GA3">FZ3/INDEX(Exch_rate,MATCH($A3,Exch_regions1,0),MATCH(FZ$1,Exch_months1,0))</f>
        <v>91.3</v>
      </c>
      <c r="GB3" s="15">
        <v>2071600</v>
      </c>
      <c r="GC3" s="15">
        <f t="array" ref="GC3">GB3/INDEX(Exch_rate,MATCH($A3,Exch_regions1,0),MATCH(GB$1,Exch_months1,0))</f>
        <v>92.071111111111108</v>
      </c>
      <c r="GD3" s="15">
        <v>2050000</v>
      </c>
      <c r="GE3" s="15">
        <f t="array" ref="GE3">GD3/INDEX(Exch_rate,MATCH($A3,Exch_regions1,0),MATCH(GD$1,Exch_months1,0))</f>
        <v>91.111111111111114</v>
      </c>
      <c r="GF3" s="15">
        <v>1994000</v>
      </c>
      <c r="GG3" s="15">
        <f t="array" ref="GG3">GF3/INDEX(Exch_rate,MATCH($A3,Exch_regions1,0),MATCH(GF$1,Exch_months1,0))</f>
        <v>88.62222222222222</v>
      </c>
      <c r="GH3" s="15">
        <v>1987250</v>
      </c>
      <c r="GI3" s="15">
        <f t="array" ref="GI3">GH3/INDEX(Exch_rate,MATCH($A3,Exch_regions1,0),MATCH(GH$1,Exch_months1,0))</f>
        <v>88.322222222222223</v>
      </c>
      <c r="GJ3" s="15">
        <v>1939500</v>
      </c>
      <c r="GK3" s="15">
        <f t="array" ref="GK3">GJ3/INDEX(Exch_rate,MATCH($A3,Exch_regions1,0),MATCH(GJ$1,Exch_months1,0))</f>
        <v>86.2</v>
      </c>
      <c r="GL3" s="15">
        <v>1913000</v>
      </c>
      <c r="GM3" s="15">
        <f t="array" ref="GM3">GL3/INDEX(Exch_rate,MATCH($A3,Exch_regions1,0),MATCH(GL$1,Exch_months1,0))</f>
        <v>84.087912087912088</v>
      </c>
      <c r="GN3" s="15">
        <v>2019500</v>
      </c>
      <c r="GO3" s="15">
        <f t="array" ref="GO3">GN3/INDEX(Exch_rate,MATCH($A3,Exch_regions1,0),MATCH(GN$1,Exch_months1,0))</f>
        <v>79.717105263157904</v>
      </c>
      <c r="GP3" s="15">
        <v>2191840</v>
      </c>
      <c r="GQ3" s="15">
        <f t="array" ref="GQ3">GP3/INDEX(Exch_rate,MATCH($A3,Exch_regions1,0),MATCH(GP$1,Exch_months1,0))</f>
        <v>84.736082474226805</v>
      </c>
      <c r="GR3" s="15">
        <v>2214500</v>
      </c>
      <c r="GS3" s="15">
        <f t="array" ref="GS3">GR3/INDEX(Exch_rate,MATCH($A3,Exch_regions1,0),MATCH(GR$1,Exch_months1,0))</f>
        <v>85.17307692307692</v>
      </c>
      <c r="GT3" s="15">
        <v>2270200</v>
      </c>
      <c r="GU3" s="15">
        <f t="array" ref="GU3">GT3/INDEX(Exch_rate,MATCH($A3,Exch_regions1,0),MATCH(GT$1,Exch_months1,0))</f>
        <v>87.765463917525764</v>
      </c>
      <c r="GV3" s="15">
        <v>2210666</v>
      </c>
      <c r="GW3" s="15">
        <f t="array" ref="GW3">GV3/INDEX(Exch_rate,MATCH($A3,Exch_regions1,0),MATCH(GV$1,Exch_months1,0))</f>
        <v>85.574167741935483</v>
      </c>
      <c r="GX3" s="15">
        <v>2187000</v>
      </c>
      <c r="GY3" s="15">
        <f t="array" ref="GY3">GX3/INDEX(Exch_rate,MATCH($A3,Exch_regions1,0),MATCH(GX$1,Exch_months1,0))</f>
        <v>84.115384615384613</v>
      </c>
      <c r="GZ3" s="39">
        <v>2351786</v>
      </c>
      <c r="HA3" s="15">
        <f t="array" ref="HA3">GZ3/INDEX(Exch_rate,MATCH($A3,Exch_regions1,0),MATCH(GZ$1,Exch_months1,0))</f>
        <v>90.453307692307689</v>
      </c>
      <c r="HB3" s="15">
        <v>2436366</v>
      </c>
      <c r="HC3" s="15">
        <f t="array" ref="HC3">HB3/INDEX(Exch_rate,MATCH($A3,Exch_regions1,0),MATCH(HB$1,Exch_months1,0))</f>
        <v>93.706384615384621</v>
      </c>
      <c r="HD3" s="15">
        <v>2471116</v>
      </c>
      <c r="HE3" s="15">
        <f t="array" ref="HE3">HD3/INDEX(Exch_rate,MATCH($A3,Exch_regions1,0),MATCH(HD$1,Exch_months1,0))</f>
        <v>95.042923076923074</v>
      </c>
      <c r="HF3" s="15">
        <v>2466426</v>
      </c>
      <c r="HG3" s="15">
        <f t="array" ref="HG3">HF3/INDEX(Exch_rate,MATCH($A3,Exch_regions1,0),MATCH(HF$1,Exch_months1,0))</f>
        <v>94.862538461538463</v>
      </c>
      <c r="HH3" s="15">
        <v>2479050</v>
      </c>
      <c r="HI3" s="15">
        <f t="array" ref="HI3">HH3/INDEX(Exch_rate,MATCH($A3,Exch_regions1,0),MATCH(HH$1,Exch_months1,0))</f>
        <v>94.743178170144461</v>
      </c>
      <c r="HJ3" s="15">
        <v>2512000</v>
      </c>
      <c r="HK3" s="15">
        <f t="array" ref="HK3">HJ3/INDEX(Exch_rate,MATCH($A3,Exch_regions1,0),MATCH(HJ$1,Exch_months1,0))</f>
        <v>96.615384615384613</v>
      </c>
      <c r="HL3" s="15">
        <v>2540232</v>
      </c>
      <c r="HM3" s="15">
        <f t="array" ref="HM3">HL3/INDEX(Exch_rate,MATCH($A3,Exch_regions1,0),MATCH(HL$1,Exch_months1,0))</f>
        <v>97.233760765550244</v>
      </c>
      <c r="HN3" s="15">
        <v>2612216</v>
      </c>
      <c r="HO3" s="15">
        <f t="array" ref="HO3">HN3/INDEX(Exch_rate,MATCH($A3,Exch_regions1,0),MATCH(HN$1,Exch_months1,0))</f>
        <v>100.46984615384615</v>
      </c>
      <c r="HP3" s="15">
        <v>2780950</v>
      </c>
      <c r="HQ3" s="15">
        <f t="array" ref="HQ3">HP3/INDEX(Exch_rate,MATCH($A3,Exch_regions1,0),MATCH(HP$1,Exch_months1,0))</f>
        <v>106.95961538461539</v>
      </c>
      <c r="HR3" s="15">
        <v>2724880</v>
      </c>
      <c r="HS3" s="15">
        <f t="array" ref="HS3">HR3/INDEX(Exch_rate,MATCH($A3,Exch_regions1,0),MATCH(HR$1,Exch_months1,0))</f>
        <v>104.80307692307693</v>
      </c>
      <c r="HT3" s="15">
        <v>2752200</v>
      </c>
      <c r="HU3" s="15">
        <f t="array" ref="HU3">HT3/INDEX(Exch_rate,MATCH($A3,Exch_regions1,0),MATCH(HT$1,Exch_months1,0))</f>
        <v>105.85384615384615</v>
      </c>
      <c r="HV3" s="15">
        <v>2750033</v>
      </c>
      <c r="HW3" s="15">
        <f t="array" ref="HW3">HV3/INDEX(Exch_rate,MATCH($A3,Exch_regions1,0),MATCH(HV$1,Exch_months1,0))</f>
        <v>105.7705</v>
      </c>
      <c r="HX3" s="15">
        <v>2850000</v>
      </c>
      <c r="HY3" s="15">
        <f t="array" ref="HY3">HX3/INDEX(Exch_rate,MATCH($A3,Exch_regions1,0),MATCH(HX$1,Exch_months1,0))</f>
        <v>109.61538461538461</v>
      </c>
      <c r="HZ3" s="15">
        <v>2769600</v>
      </c>
      <c r="IA3" s="15">
        <f t="array" ref="IA3">HZ3/INDEX(Exch_rate,MATCH($A3,Exch_regions1,0),MATCH(HZ$1,Exch_months1,0))</f>
        <v>105.84458598726114</v>
      </c>
      <c r="IB3" s="15">
        <v>2795628</v>
      </c>
      <c r="IC3" s="15">
        <f t="array" ref="IC3">IB3/INDEX(Exch_rate,MATCH($A3,Exch_regions1,0),MATCH(IB$1,Exch_months1,0))</f>
        <v>106.83928662420382</v>
      </c>
      <c r="ID3" s="15">
        <v>2632334</v>
      </c>
      <c r="IE3" s="15">
        <f t="array" ref="IE3">ID3/INDEX(Exch_rate,MATCH($A3,Exch_regions1,0),MATCH(ID$1,Exch_months1,0))</f>
        <v>101.24361538461538</v>
      </c>
      <c r="IF3" s="15">
        <v>2424534</v>
      </c>
      <c r="IG3" s="15">
        <f t="array" ref="IG3">IF3/INDEX(Exch_rate,MATCH($A3,Exch_regions1,0),MATCH(IF$1,Exch_months1,0))</f>
        <v>93.251307692307691</v>
      </c>
      <c r="IH3" s="15">
        <v>2533734</v>
      </c>
      <c r="II3" s="15">
        <f t="array" ref="II3">IH3/INDEX(Exch_rate,MATCH($A3,Exch_regions1,0),MATCH(IH$1,Exch_months1,0))</f>
        <v>97.451307692307694</v>
      </c>
      <c r="IJ3" s="15">
        <v>2658534</v>
      </c>
      <c r="IK3" s="15">
        <f t="array" ref="IK3">IJ3/INDEX(Exch_rate,MATCH($A3,Exch_regions1,0),MATCH(IJ$1,Exch_months1,0))</f>
        <v>100.95826529449739</v>
      </c>
      <c r="IL3" s="15">
        <v>2690700</v>
      </c>
      <c r="IM3" s="15">
        <f t="array" ref="IM3">IL3/INDEX(Exch_rate,MATCH($A3,Exch_regions1,0),MATCH(IL$1,Exch_months1,0))</f>
        <v>101.53584905660378</v>
      </c>
      <c r="IN3" s="15">
        <v>2575034</v>
      </c>
      <c r="IO3" s="15">
        <f t="array" ref="IO3">IN3/INDEX(Exch_rate,MATCH($A3,Exch_regions1,0),MATCH(IN$1,Exch_months1,0))</f>
        <v>98.411449973247727</v>
      </c>
      <c r="IP3" s="15">
        <v>2506400</v>
      </c>
      <c r="IQ3" s="15">
        <f t="array" ref="IQ3">IP3/INDEX(Exch_rate,MATCH($A3,Exch_regions1,0),MATCH(IP$1,Exch_months1,0))</f>
        <v>95.180951657615921</v>
      </c>
      <c r="IR3" s="15">
        <v>2422616</v>
      </c>
      <c r="IS3" s="15">
        <f t="array" ref="IS3">IR3/INDEX(Exch_rate,MATCH($A3,Exch_regions1,0),MATCH(IR$1,Exch_months1,0))</f>
        <v>92.29013333333333</v>
      </c>
      <c r="IT3" s="15">
        <v>2491066</v>
      </c>
      <c r="IU3" s="15">
        <f t="array" ref="IU3">IT3/INDEX(Exch_rate,MATCH($A3,Exch_regions1,0),MATCH(IT$1,Exch_months1,0))</f>
        <v>95.81023076923077</v>
      </c>
      <c r="IV3" s="15">
        <v>2542116</v>
      </c>
      <c r="IW3" s="15">
        <f t="array" ref="IW3">IV3/INDEX(Exch_rate,MATCH($A3,Exch_regions1,0),MATCH(IV$1,Exch_months1,0))</f>
        <v>97.773692307692315</v>
      </c>
      <c r="IX3" s="15">
        <v>2628734</v>
      </c>
      <c r="IY3" s="15">
        <f t="array" ref="IY3">IX3/INDEX(Exch_rate,MATCH($A3,Exch_regions1,0),MATCH(IX$1,Exch_months1,0))</f>
        <v>99.82660540006836</v>
      </c>
      <c r="IZ3" s="15">
        <v>2791334</v>
      </c>
      <c r="JA3" s="15">
        <f t="array" ref="JA3">IZ3/INDEX(Exch_rate,MATCH($A3,Exch_regions1,0),MATCH(IZ$1,Exch_months1,0))</f>
        <v>106.00136710591273</v>
      </c>
      <c r="JB3" s="15">
        <v>2802134</v>
      </c>
      <c r="JC3" s="15">
        <f t="array" ref="JC3">JB3/INDEX(Exch_rate,MATCH($A3,Exch_regions1,0),MATCH(JB$1,Exch_months1,0))</f>
        <v>107.77438461538462</v>
      </c>
      <c r="JD3" s="15">
        <v>2783934</v>
      </c>
      <c r="JE3" s="15">
        <f t="array" ref="JE3">JD3/INDEX(Exch_rate,MATCH($A3,Exch_regions1,0),MATCH(JD$1,Exch_months1,0))</f>
        <v>105.72035089051761</v>
      </c>
      <c r="JF3" s="15">
        <v>2697054</v>
      </c>
      <c r="JG3" s="15">
        <f t="array" ref="JG3">JF3/INDEX(Exch_rate,MATCH($A3,Exch_regions1,0),MATCH(JF$1,Exch_months1,0))</f>
        <v>102.68232696261326</v>
      </c>
      <c r="JH3" s="15">
        <v>2658866</v>
      </c>
      <c r="JI3" s="15">
        <f t="array" ref="JI3">JH3/INDEX(Exch_rate,MATCH($A3,Exch_regions1,0),MATCH(JH$1,Exch_months1,0))</f>
        <v>102.26407692307693</v>
      </c>
      <c r="JJ3" s="15">
        <v>2667366</v>
      </c>
      <c r="JK3" s="15">
        <f t="array" ref="JK3">JJ3/INDEX(Exch_rate,MATCH($A3,Exch_regions1,0),MATCH(JJ$1,Exch_months1,0))</f>
        <v>102.59099999999999</v>
      </c>
      <c r="JL3" s="15">
        <v>2676000</v>
      </c>
      <c r="JM3" s="15">
        <f>JL3/INDEX(Exchange_rate_data1,MATCH('Essential Items CMB_Regions'!$A3,Exch_regions,0),MATCH('Essential Items CMB_Regions'!JL$1,Exch_months3,0))</f>
        <v>102.92307692307692</v>
      </c>
      <c r="JN3" s="15">
        <v>2606800</v>
      </c>
      <c r="JO3" s="15">
        <f>JN3/INDEX(Exchange_rate_data2,MATCH('Essential Items CMB_Regions'!$A3,Exch_regions,0),MATCH('Essential Items CMB_Regions'!JN$1,Exch_months4,0))</f>
        <v>100.26153846153846</v>
      </c>
      <c r="JP3" s="15">
        <v>2524800</v>
      </c>
      <c r="JQ3" s="15">
        <f>JP3/INDEX(Exchange_rate_data3,MATCH('Essential Items CMB_Regions'!$A3,Exch_regions,0),MATCH('Essential Items CMB_Regions'!JP$1,Exch_months5,0))</f>
        <v>97.107692307692304</v>
      </c>
      <c r="JR3" s="15">
        <v>2493800</v>
      </c>
      <c r="JS3" s="15">
        <f>JR3/INDEX(Exchange_rate4,MATCH('Essential Items CMB_Regions'!$A3,Exch_regions,0),MATCH('Essential Items CMB_Regions'!JR$1,Exch_month6,0))</f>
        <v>95.91538461538461</v>
      </c>
      <c r="JT3" s="15">
        <v>2527934</v>
      </c>
      <c r="JU3" s="15">
        <f>JT3/INDEX(Exchange_rate5,MATCH('Essential Items CMB_Regions'!$A3,Exch_regions,0),MATCH('Essential Items CMB_Regions'!JT$1,Exch_month7,0))</f>
        <v>97.228230769230763</v>
      </c>
      <c r="JV3" s="15">
        <v>2557934</v>
      </c>
      <c r="JW3" s="15">
        <f>JV3/INDEX(Exchange_rate6,MATCH('Essential Items CMB_Regions'!$A3,Exch_regions,0),MATCH('Essential Items CMB_Regions'!JV$1,Exch_month9,0))</f>
        <v>98.382076923076923</v>
      </c>
      <c r="JX3" s="15">
        <v>2509934</v>
      </c>
      <c r="JY3" s="15">
        <f>JX3/INDEX(Exchange_rate7,MATCH('Essential Items CMB_Regions'!$A3,Exch_regions,0),MATCH('Essential Items CMB_Regions'!JX$1,Exch_month10,0))</f>
        <v>96.535923076923083</v>
      </c>
      <c r="JZ3" s="15">
        <v>2538684</v>
      </c>
      <c r="KA3" s="15">
        <f>JZ3/INDEX(Exchange_rate8,MATCH('Essential Items CMB_Regions'!$A3,Exch_regions,0),MATCH('Essential Items CMB_Regions'!JZ$1,Exchange_month11,0))</f>
        <v>97.64169230769231</v>
      </c>
      <c r="KB3" s="15">
        <v>2522338</v>
      </c>
      <c r="KC3" s="15">
        <f>KB3/INDEX(Exchange_rate9,MATCH('Essential Items CMB_Regions'!$A3,Exch_regions,0),MATCH('Essential Items CMB_Regions'!KB$1,Exch_month11,0))</f>
        <v>97.013000000000005</v>
      </c>
      <c r="KD3" s="15">
        <v>2579222.6666666665</v>
      </c>
      <c r="KE3" s="15">
        <f>KD3/INDEX(Exchange_rate10,MATCH('Essential Items CMB_Regions'!$A3,Exch_regions,0),MATCH('Essential Items CMB_Regions'!KD$1,Exch_month12,0))</f>
        <v>99.200871794871787</v>
      </c>
      <c r="KF3" s="15">
        <v>2573934</v>
      </c>
      <c r="KG3" s="15">
        <f>KF3/INDEX(Exchange_rate11,MATCH('Essential Items CMB_Regions'!$A3,Exch_regions,0),MATCH('Essential Items CMB_Regions'!KF$1,Exch_month13,0))</f>
        <v>98.997461538461536</v>
      </c>
      <c r="KH3" s="15">
        <v>2622000</v>
      </c>
      <c r="KI3" s="15">
        <f>KH3/INDEX(Exchange_rate12,MATCH('Essential Items CMB_Regions'!$A3,Exch_regions,0),MATCH('Essential Items CMB_Regions'!KH$1,Exch_month14,0))</f>
        <v>100.84615384615384</v>
      </c>
      <c r="KJ3" s="15">
        <v>2629466.6666999999</v>
      </c>
      <c r="KK3" s="15">
        <f>KJ3/INDEX(Exchange_rate13,MATCH('Essential Items CMB_Regions'!$A3,Exch_regions,0),MATCH('Essential Items CMB_Regions'!KJ$1,Exch_month15,0))</f>
        <v>101.13333333461539</v>
      </c>
      <c r="KL3" s="15">
        <v>2565166.6666999999</v>
      </c>
      <c r="KM3" s="15">
        <f>KL3/INDEX(Exchange_rate14,MATCH('Essential Items CMB_Regions'!$A3,Exch_regions,0),MATCH('Essential Items CMB_Regions'!KL$1,Exch_month16,0))</f>
        <v>98.660256411538455</v>
      </c>
      <c r="KN3" s="15">
        <v>2611000</v>
      </c>
      <c r="KO3" s="15">
        <f>KN3/INDEX(Exchange_rate15,MATCH('Essential Items CMB_Regions'!$A3,Exch_regions,0),MATCH('Essential Items CMB_Regions'!KN$1,Exch_month17,0))</f>
        <v>100.42307692307692</v>
      </c>
      <c r="KP3" s="44">
        <v>2559200</v>
      </c>
      <c r="KQ3" s="15">
        <f>KP3/INDEX(Exchange_rate16,MATCH('Essential Items CMB_Regions'!$A3,Exch_regions,0),MATCH('Essential Items CMB_Regions'!KP$1,Exch_month18,0))</f>
        <v>98.430769230769229</v>
      </c>
      <c r="KR3" s="15">
        <v>2503200</v>
      </c>
      <c r="KS3" s="15">
        <f>KR3/INDEX(Exchange_rate17,MATCH('Essential Items CMB_Regions'!$A3,Exch_regions,0),MATCH('Essential Items CMB_Regions'!KR$1,Exch_month19,0))</f>
        <v>96.276923076923083</v>
      </c>
      <c r="KT3" s="15">
        <v>2549000</v>
      </c>
      <c r="KU3" s="15">
        <f>KT3/INDEX(Exchange_rate18,MATCH('Essential Items CMB_Regions'!$A3,Exch_regions,0),MATCH('Essential Items CMB_Regions'!KT$1,Exch_month20,0))</f>
        <v>98.038461538461533</v>
      </c>
      <c r="KV3" s="15">
        <v>2549000</v>
      </c>
      <c r="KW3" s="15">
        <f>KV3/INDEX(Exchange_rate19,MATCH('Essential Items CMB_Regions'!$A3,Exch_regions,0),MATCH('Essential Items CMB_Regions'!KV$1,Exch_month21,0))</f>
        <v>98.038461538461533</v>
      </c>
      <c r="KX3" s="2">
        <v>2659250</v>
      </c>
      <c r="KY3" s="15">
        <f>KX3/INDEX(Exchange_rate20,MATCH('Essential Items CMB_Regions'!$A3,Exch_regions,0),MATCH('Essential Items CMB_Regions'!KX$1,Exch_month22,0))</f>
        <v>94.973214285714292</v>
      </c>
      <c r="KZ3" s="15">
        <v>2598200</v>
      </c>
      <c r="LA3" s="15">
        <f>KZ3/INDEX(Exchange_rate22,MATCH('Essential Items CMB_Regions'!$A3,Exch_regions,0),MATCH('Essential Items CMB_Regions'!KZ$1,Exch_month24,0))</f>
        <v>98.665822784810132</v>
      </c>
      <c r="LB3" s="15">
        <v>2745640</v>
      </c>
      <c r="LC3" s="15">
        <f>LB3/INDEX(Exchange_rate23,MATCH('Essential Items CMB_Regions'!$A3,Exch_regions,0),MATCH('Essential Items CMB_Regions'!LB$1,Exch_month25,0))</f>
        <v>104.26481012658229</v>
      </c>
      <c r="LD3" s="24">
        <f>AVERAGE(GL3,HJ3,IH3,JF3,KD3)</f>
        <v>2447002.1333333333</v>
      </c>
      <c r="LE3" s="24">
        <f>AVERAGE(GM3,HK3,II3,JG3,KE3)</f>
        <v>96.007560630617888</v>
      </c>
    </row>
    <row r="4" spans="1:317" x14ac:dyDescent="0.35">
      <c r="A4" s="1" t="s">
        <v>1</v>
      </c>
      <c r="B4" s="22">
        <v>1699125</v>
      </c>
      <c r="C4" s="15">
        <f t="array" ref="C4">B4/INDEX(Exch_rate,MATCH($A4,Exch_regions1,0),MATCH(B$1,Exch_months1,0))</f>
        <v>76.709932279909708</v>
      </c>
      <c r="D4" s="22">
        <v>1682250</v>
      </c>
      <c r="E4" s="15">
        <f t="array" ref="E4">D4/INDEX(Exch_rate,MATCH($A4,Exch_regions1,0),MATCH(D$1,Exch_months1,0))</f>
        <v>80.706678180771448</v>
      </c>
      <c r="F4" s="22">
        <v>1626000</v>
      </c>
      <c r="G4" s="15">
        <f t="array" ref="G4">F4/INDEX(Exch_rate,MATCH($A4,Exch_regions1,0),MATCH(F$1,Exch_months1,0))</f>
        <v>80.395550061804698</v>
      </c>
      <c r="H4" s="22">
        <v>1641300</v>
      </c>
      <c r="I4" s="15">
        <f t="array" ref="I4">H4/INDEX(Exch_rate,MATCH($A4,Exch_regions1,0),MATCH(H$1,Exch_months1,0))</f>
        <v>80.024378352023405</v>
      </c>
      <c r="J4" s="22">
        <v>1708500</v>
      </c>
      <c r="K4" s="15">
        <f t="array" ref="K4">J4/INDEX(Exch_rate,MATCH($A4,Exch_regions1,0),MATCH(J$1,Exch_months1,0))</f>
        <v>79.743290548424739</v>
      </c>
      <c r="L4" s="22">
        <v>1800375</v>
      </c>
      <c r="M4" s="15">
        <f t="array" ref="M4">L4/INDEX(Exch_rate,MATCH($A4,Exch_regions1,0),MATCH(L$1,Exch_months1,0))</f>
        <v>82.918825561312602</v>
      </c>
      <c r="N4" s="22">
        <v>1819875</v>
      </c>
      <c r="O4" s="15">
        <f t="array" ref="O4">N4/INDEX(Exch_rate,MATCH($A4,Exch_regions1,0),MATCH(N$1,Exch_months1,0))</f>
        <v>83.816925734024181</v>
      </c>
      <c r="P4" s="22">
        <v>1815750</v>
      </c>
      <c r="Q4" s="15">
        <f t="array" ref="Q4">P4/INDEX(Exch_rate,MATCH($A4,Exch_regions1,0),MATCH(P$1,Exch_months1,0))</f>
        <v>89.611351017890186</v>
      </c>
      <c r="R4" s="22">
        <v>1771500</v>
      </c>
      <c r="S4" s="15">
        <f t="array" ref="S4">R4/INDEX(Exch_rate,MATCH($A4,Exch_regions1,0),MATCH(R$1,Exch_months1,0))</f>
        <v>87.589616810877629</v>
      </c>
      <c r="T4" s="22">
        <v>1701750</v>
      </c>
      <c r="U4" s="15">
        <f t="array" ref="U4">T4/INDEX(Exch_rate,MATCH($A4,Exch_regions1,0),MATCH(T$1,Exch_months1,0))</f>
        <v>83.572744014732962</v>
      </c>
      <c r="V4" s="22">
        <v>1691250</v>
      </c>
      <c r="W4" s="15">
        <f t="array" ref="W4">V4/INDEX(Exch_rate,MATCH($A4,Exch_regions1,0),MATCH(V$1,Exch_months1,0))</f>
        <v>80.727923627684959</v>
      </c>
      <c r="X4" s="22">
        <v>1657500</v>
      </c>
      <c r="Y4" s="15">
        <f t="array" ref="Y4">X4/INDEX(Exch_rate,MATCH($A4,Exch_regions1,0),MATCH(X$1,Exch_months1,0))</f>
        <v>77.816901408450704</v>
      </c>
      <c r="Z4" s="22">
        <v>1713000</v>
      </c>
      <c r="AA4" s="15">
        <f t="array" ref="AA4">Z4/INDEX(Exch_rate,MATCH($A4,Exch_regions1,0),MATCH(Z$1,Exch_months1,0))</f>
        <v>81.232957913455834</v>
      </c>
      <c r="AB4" s="22">
        <v>1629000</v>
      </c>
      <c r="AC4" s="15">
        <f t="array" ref="AC4">AB4/INDEX(Exch_rate,MATCH($A4,Exch_regions1,0),MATCH(AB$1,Exch_months1,0))</f>
        <v>77.571428571428569</v>
      </c>
      <c r="AD4" s="22">
        <v>1627500</v>
      </c>
      <c r="AE4" s="15">
        <f t="array" ref="AE4">AD4/INDEX(Exch_rate,MATCH($A4,Exch_regions1,0),MATCH(AD$1,Exch_months1,0))</f>
        <v>79.4677734375</v>
      </c>
      <c r="AF4" s="22">
        <v>1539000</v>
      </c>
      <c r="AG4" s="15">
        <f t="array" ref="AG4">AF4/INDEX(Exch_rate,MATCH($A4,Exch_regions1,0),MATCH(AF$1,Exch_months1,0))</f>
        <v>73.285714285714292</v>
      </c>
      <c r="AH4" s="22">
        <v>1542750</v>
      </c>
      <c r="AI4" s="15">
        <f t="array" ref="AI4">AH4/INDEX(Exch_rate,MATCH($A4,Exch_regions1,0),MATCH(AH$1,Exch_months1,0))</f>
        <v>73.464285714285708</v>
      </c>
      <c r="AJ4" s="22">
        <v>1630500</v>
      </c>
      <c r="AK4" s="15">
        <f t="array" ref="AK4">AJ4/INDEX(Exch_rate,MATCH($A4,Exch_regions1,0),MATCH(AJ$1,Exch_months1,0))</f>
        <v>77.642857142857139</v>
      </c>
      <c r="AL4" s="22">
        <v>1542750</v>
      </c>
      <c r="AM4" s="15">
        <f t="array" ref="AM4">AL4/INDEX(Exch_rate,MATCH($A4,Exch_regions1,0),MATCH(AL$1,Exch_months1,0))</f>
        <v>73.464285714285708</v>
      </c>
      <c r="AN4" s="22">
        <v>1614375</v>
      </c>
      <c r="AO4" s="15">
        <f t="array" ref="AO4">AN4/INDEX(Exch_rate,MATCH($A4,Exch_regions1,0),MATCH(AN$1,Exch_months1,0))</f>
        <v>78.75</v>
      </c>
      <c r="AP4" s="22">
        <v>1558200</v>
      </c>
      <c r="AQ4" s="15">
        <f t="array" ref="AQ4">AP4/INDEX(Exch_rate,MATCH($A4,Exch_regions1,0),MATCH(AP$1,Exch_months1,0))</f>
        <v>76.009756097560981</v>
      </c>
      <c r="AR4" s="22">
        <v>1613625</v>
      </c>
      <c r="AS4" s="15">
        <f t="array" ref="AS4">AR4/INDEX(Exch_rate,MATCH($A4,Exch_regions1,0),MATCH(AR$1,Exch_months1,0))</f>
        <v>75.935294117647061</v>
      </c>
      <c r="AT4" s="22">
        <v>1598625</v>
      </c>
      <c r="AU4" s="15">
        <f t="array" ref="AU4">AT4/INDEX(Exch_rate,MATCH($A4,Exch_regions1,0),MATCH(AT$1,Exch_months1,0))</f>
        <v>74.702102803738313</v>
      </c>
      <c r="AV4" s="22">
        <v>1674000</v>
      </c>
      <c r="AW4" s="15">
        <f t="array" ref="AW4">AV4/INDEX(Exch_rate,MATCH($A4,Exch_regions1,0),MATCH(AV$1,Exch_months1,0))</f>
        <v>77.528714338643937</v>
      </c>
      <c r="AX4" s="21">
        <v>1672500</v>
      </c>
      <c r="AY4" s="15">
        <f t="array" ref="AY4">AX4/INDEX(Exch_rate,MATCH($A4,Exch_regions1,0),MATCH(AX$1,Exch_months1,0))</f>
        <v>78.475073313782985</v>
      </c>
      <c r="AZ4" s="21">
        <v>1561500</v>
      </c>
      <c r="BA4" s="15">
        <f t="array" ref="BA4">AZ4/INDEX(Exch_rate,MATCH($A4,Exch_regions1,0),MATCH(AZ$1,Exch_months1,0))</f>
        <v>72.378789283396685</v>
      </c>
      <c r="BB4" s="21">
        <v>1591500</v>
      </c>
      <c r="BC4" s="15">
        <f t="array" ref="BC4">BB4/INDEX(Exch_rate,MATCH($A4,Exch_regions1,0),MATCH(BB$1,Exch_months1,0))</f>
        <v>72.275204359673026</v>
      </c>
      <c r="BD4" s="21">
        <v>1558500</v>
      </c>
      <c r="BE4" s="15">
        <f t="array" ref="BE4">BD4/INDEX(Exch_rate,MATCH($A4,Exch_regions1,0),MATCH(BD$1,Exch_months1,0))</f>
        <v>70.840909090909093</v>
      </c>
      <c r="BF4" s="21">
        <v>1557750</v>
      </c>
      <c r="BG4" s="15">
        <f t="array" ref="BG4">BF4/INDEX(Exch_rate,MATCH($A4,Exch_regions1,0),MATCH(BF$1,Exch_months1,0))</f>
        <v>70.806818181818187</v>
      </c>
      <c r="BH4" s="21">
        <v>1552200</v>
      </c>
      <c r="BI4" s="15">
        <f t="array" ref="BI4">BH4/INDEX(Exch_rate,MATCH($A4,Exch_regions1,0),MATCH(BH$1,Exch_months1,0))</f>
        <v>70.235294117647058</v>
      </c>
      <c r="BJ4" s="21">
        <v>1558125</v>
      </c>
      <c r="BK4" s="15">
        <f t="array" ref="BK4">BJ4/INDEX(Exch_rate,MATCH($A4,Exch_regions1,0),MATCH(BJ$1,Exch_months1,0))</f>
        <v>70.583238958097397</v>
      </c>
      <c r="BL4" s="21">
        <v>1556700</v>
      </c>
      <c r="BM4" s="15">
        <f t="array" ref="BM4">BL4/INDEX(Exch_rate,MATCH($A4,Exch_regions1,0),MATCH(BL$1,Exch_months1,0))</f>
        <v>69.807174887892373</v>
      </c>
      <c r="BN4" s="21">
        <v>1560750</v>
      </c>
      <c r="BO4" s="15">
        <f t="array" ref="BO4">BN4/INDEX(Exch_rate,MATCH($A4,Exch_regions1,0),MATCH(BN$1,Exch_months1,0))</f>
        <v>70.502540937323545</v>
      </c>
      <c r="BP4" s="21">
        <v>1602375</v>
      </c>
      <c r="BQ4" s="15">
        <f t="array" ref="BQ4">BP4/INDEX(Exch_rate,MATCH($A4,Exch_regions1,0),MATCH(BP$1,Exch_months1,0))</f>
        <v>72.138435565559931</v>
      </c>
      <c r="BR4" s="21">
        <v>1608750</v>
      </c>
      <c r="BS4" s="15">
        <f t="array" ref="BS4">BR4/INDEX(Exch_rate,MATCH($A4,Exch_regions1,0),MATCH(BR$1,Exch_months1,0))</f>
        <v>70.714285714285708</v>
      </c>
      <c r="BT4" s="21">
        <v>1599375</v>
      </c>
      <c r="BU4" s="15">
        <f t="array" ref="BU4">BT4/INDEX(Exch_rate,MATCH($A4,Exch_regions1,0),MATCH(BT$1,Exch_months1,0))</f>
        <v>68.790322580645167</v>
      </c>
      <c r="BV4" s="21">
        <v>1647375</v>
      </c>
      <c r="BW4" s="15">
        <f t="array" ref="BW4">BV4/INDEX(Exch_rate,MATCH($A4,Exch_regions1,0),MATCH(BV$1,Exch_months1,0))</f>
        <v>70.664879356568363</v>
      </c>
      <c r="BX4" s="21">
        <v>1611000</v>
      </c>
      <c r="BY4" s="15">
        <f t="array" ref="BY4">BX4/INDEX(Exch_rate,MATCH($A4,Exch_regions1,0),MATCH(BX$1,Exch_months1,0))</f>
        <v>67.125</v>
      </c>
      <c r="BZ4" s="21">
        <v>1605000</v>
      </c>
      <c r="CA4" s="15">
        <f t="array" ref="CA4">BZ4/INDEX(Exch_rate,MATCH($A4,Exch_regions1,0),MATCH(BZ$1,Exch_months1,0))</f>
        <v>66.185567010309285</v>
      </c>
      <c r="CB4" s="21">
        <v>1638750</v>
      </c>
      <c r="CC4" s="15">
        <f t="array" ref="CC4">CB4/INDEX(Exch_rate,MATCH($A4,Exch_regions1,0),MATCH(CB$1,Exch_months1,0))</f>
        <v>67.577319587628864</v>
      </c>
      <c r="CD4" s="21">
        <v>1597500</v>
      </c>
      <c r="CE4" s="15">
        <f t="array" ref="CE4">CD4/INDEX(Exch_rate,MATCH($A4,Exch_regions1,0),MATCH(CD$1,Exch_months1,0))</f>
        <v>64.545454545454547</v>
      </c>
      <c r="CF4" s="21">
        <v>1657500</v>
      </c>
      <c r="CG4" s="15">
        <f t="array" ref="CG4">CF4/INDEX(Exch_rate,MATCH($A4,Exch_regions1,0),MATCH(CF$1,Exch_months1,0))</f>
        <v>66.3</v>
      </c>
      <c r="CH4" s="21">
        <v>1678500</v>
      </c>
      <c r="CI4" s="15">
        <f t="array" ref="CI4">CH4/INDEX(Exch_rate,MATCH($A4,Exch_regions1,0),MATCH(CH$1,Exch_months1,0))</f>
        <v>65.82352941176471</v>
      </c>
      <c r="CJ4" s="21">
        <v>1608300</v>
      </c>
      <c r="CK4" s="15">
        <f t="array" ref="CK4">CJ4/INDEX(Exch_rate,MATCH($A4,Exch_regions1,0),MATCH(CJ$1,Exch_months1,0))</f>
        <v>63.070588235294117</v>
      </c>
      <c r="CL4" s="21">
        <v>1663500</v>
      </c>
      <c r="CM4" s="15">
        <f t="array" ref="CM4">CL4/INDEX(Exch_rate,MATCH($A4,Exch_regions1,0),MATCH(CL$1,Exch_months1,0))</f>
        <v>65.235294117647058</v>
      </c>
      <c r="CN4" s="21">
        <v>1716000</v>
      </c>
      <c r="CO4" s="15">
        <f t="array" ref="CO4">CN4/INDEX(Exch_rate,MATCH($A4,Exch_regions1,0),MATCH(CN$1,Exch_months1,0))</f>
        <v>66</v>
      </c>
      <c r="CP4" s="21">
        <v>1742625</v>
      </c>
      <c r="CQ4" s="15">
        <f t="array" ref="CQ4">CP4/INDEX(Exch_rate,MATCH($A4,Exch_regions1,0),MATCH(CP$1,Exch_months1,0))</f>
        <v>63.890925756186988</v>
      </c>
      <c r="CR4" s="21">
        <v>1721250</v>
      </c>
      <c r="CS4" s="15">
        <f t="array" ref="CS4">CR4/INDEX(Exch_rate,MATCH($A4,Exch_regions1,0),MATCH(CR$1,Exch_months1,0))</f>
        <v>64.830508474576277</v>
      </c>
      <c r="CT4" s="21">
        <v>1687500</v>
      </c>
      <c r="CU4" s="15">
        <f t="array" ref="CU4">CT4/INDEX(Exch_rate,MATCH($A4,Exch_regions1,0),MATCH(CT$1,Exch_months1,0))</f>
        <v>61.363636363636367</v>
      </c>
      <c r="CV4" s="21">
        <v>2113500</v>
      </c>
      <c r="CW4" s="15">
        <f t="array" ref="CW4">CV4/INDEX(Exch_rate,MATCH($A4,Exch_regions1,0),MATCH(CV$1,Exch_months1,0))</f>
        <v>78.277777777777771</v>
      </c>
      <c r="CX4" s="2">
        <v>1972875</v>
      </c>
      <c r="CY4" s="15">
        <f t="array" ref="CY4">CX4/INDEX(Exch_rate,MATCH($A4,Exch_regions1,0),MATCH(CX$1,Exch_months1,0))</f>
        <v>71.740909090909085</v>
      </c>
      <c r="CZ4" s="2">
        <v>1890000</v>
      </c>
      <c r="DA4" s="15">
        <f t="array" ref="DA4">CZ4/INDEX(Exch_rate,MATCH($A4,Exch_regions1,0),MATCH(CZ$1,Exch_months1,0))</f>
        <v>68.727272727272734</v>
      </c>
      <c r="DB4" s="2">
        <v>1980000</v>
      </c>
      <c r="DC4" s="15">
        <f t="array" ref="DC4">DB4/INDEX(Exch_rate,MATCH($A4,Exch_regions1,0),MATCH(DB$1,Exch_months1,0))</f>
        <v>70.088495575221245</v>
      </c>
      <c r="DD4" s="2">
        <v>1756500</v>
      </c>
      <c r="DE4" s="15">
        <f t="array" ref="DE4">DD4/INDEX(Exch_rate,MATCH($A4,Exch_regions1,0),MATCH(DD$1,Exch_months1,0))</f>
        <v>61.095652173913045</v>
      </c>
      <c r="DF4" s="2">
        <v>1701000</v>
      </c>
      <c r="DG4" s="15">
        <f t="array" ref="DG4">DF4/INDEX(Exch_rate,MATCH($A4,Exch_regions1,0),MATCH(DF$1,Exch_months1,0))</f>
        <v>66.05825242718447</v>
      </c>
      <c r="DH4" s="2">
        <v>1732500</v>
      </c>
      <c r="DI4" s="15">
        <f t="array" ref="DI4">DH4/INDEX(Exch_rate,MATCH($A4,Exch_regions1,0),MATCH(DH$1,Exch_months1,0))</f>
        <v>61.545293072824158</v>
      </c>
      <c r="DJ4" s="2">
        <v>1747500</v>
      </c>
      <c r="DK4" s="15">
        <f t="array" ref="DK4">DJ4/INDEX(Exch_rate,MATCH($A4,Exch_regions1,0),MATCH(DJ$1,Exch_months1,0))</f>
        <v>70.428211586901767</v>
      </c>
      <c r="DL4" s="2">
        <v>1908000</v>
      </c>
      <c r="DM4" s="15">
        <f t="array" ref="DM4">DL4/INDEX(Exch_rate,MATCH($A4,Exch_regions1,0),MATCH(DL$1,Exch_months1,0))</f>
        <v>76.319999999999993</v>
      </c>
      <c r="DN4" s="2">
        <v>1726500</v>
      </c>
      <c r="DO4" s="15">
        <f t="array" ref="DO4">DN4/INDEX(Exch_rate,MATCH($A4,Exch_regions1,0),MATCH(DN$1,Exch_months1,0))</f>
        <v>69.06</v>
      </c>
      <c r="DP4" s="2">
        <v>1726500</v>
      </c>
      <c r="DQ4" s="15">
        <f t="array" ref="DQ4">DP4/INDEX(Exch_rate,MATCH($A4,Exch_regions1,0),MATCH(DP$1,Exch_months1,0))</f>
        <v>69.06</v>
      </c>
      <c r="DR4" s="17">
        <v>1725000</v>
      </c>
      <c r="DS4" s="15">
        <f t="array" ref="DS4">DR4/INDEX(Exch_rate,MATCH($A4,Exch_regions1,0),MATCH(DR$1,Exch_months1,0))</f>
        <v>66.34615384615384</v>
      </c>
      <c r="DT4" s="17">
        <v>1725000</v>
      </c>
      <c r="DU4" s="15">
        <f t="array" ref="DU4">DT4/INDEX(Exch_rate,MATCH($A4,Exch_regions1,0),MATCH(DT$1,Exch_months1,0))</f>
        <v>66.34615384615384</v>
      </c>
      <c r="DV4" s="17">
        <v>1677000</v>
      </c>
      <c r="DW4" s="15">
        <f t="array" ref="DW4">DV4/INDEX(Exch_rate,MATCH($A4,Exch_regions1,0),MATCH(DV$1,Exch_months1,0))</f>
        <v>65.126213592233015</v>
      </c>
      <c r="DX4" s="17">
        <v>1668000</v>
      </c>
      <c r="DY4" s="15">
        <f t="array" ref="DY4">DX4/INDEX(Exch_rate,MATCH($A4,Exch_regions1,0),MATCH(DX$1,Exch_months1,0))</f>
        <v>64.15384615384616</v>
      </c>
      <c r="DZ4" s="17">
        <v>1707000</v>
      </c>
      <c r="EA4" s="15">
        <f t="array" ref="EA4">DZ4/INDEX(Exch_rate,MATCH($A4,Exch_regions1,0),MATCH(DZ$1,Exch_months1,0))</f>
        <v>64.415094339622641</v>
      </c>
      <c r="EB4" s="17">
        <v>1729500</v>
      </c>
      <c r="EC4" s="15">
        <f t="array" ref="EC4">EB4/INDEX(Exch_rate,MATCH($A4,Exch_regions1,0),MATCH(EB$1,Exch_months1,0))</f>
        <v>65.264150943396231</v>
      </c>
      <c r="ED4" s="2">
        <v>1851000</v>
      </c>
      <c r="EE4" s="15">
        <f t="array" ref="EE4">ED4/INDEX(Exch_rate,MATCH($A4,Exch_regions1,0),MATCH(ED$1,Exch_months1,0))</f>
        <v>64.94736842105263</v>
      </c>
      <c r="EF4" s="20">
        <v>1857000</v>
      </c>
      <c r="EG4" s="15">
        <f t="array" ref="EG4">EF4/INDEX(Exch_rate,MATCH($A4,Exch_regions1,0),MATCH(EF$1,Exch_months1,0))</f>
        <v>65.15789473684211</v>
      </c>
      <c r="EH4" s="2">
        <v>1791000</v>
      </c>
      <c r="EI4" s="15">
        <f t="array" ref="EI4">EH4/INDEX(Exch_rate,MATCH($A4,Exch_regions1,0),MATCH(EH$1,Exch_months1,0))</f>
        <v>62.295652173913041</v>
      </c>
      <c r="EJ4" s="21">
        <v>1833000</v>
      </c>
      <c r="EK4" s="15">
        <f t="array" ref="EK4">EJ4/INDEX(Exch_rate,MATCH($A4,Exch_regions1,0),MATCH(EJ$1,Exch_months1,0))</f>
        <v>64.315789473684205</v>
      </c>
      <c r="EL4" s="21">
        <v>1920000</v>
      </c>
      <c r="EM4" s="15">
        <f t="array" ref="EM4">EL4/INDEX(Exch_rate,MATCH($A4,Exch_regions1,0),MATCH(EL$1,Exch_months1,0))</f>
        <v>65.641025641025635</v>
      </c>
      <c r="EN4" s="2">
        <v>1881000</v>
      </c>
      <c r="EO4" s="15">
        <f t="array" ref="EO4">EN4/INDEX(Exch_rate,MATCH($A4,Exch_regions1,0),MATCH(EN$1,Exch_months1,0))</f>
        <v>64.307692307692307</v>
      </c>
      <c r="EP4" s="2">
        <v>1857000</v>
      </c>
      <c r="EQ4" s="15">
        <f t="array" ref="EQ4">EP4/INDEX(Exch_rate,MATCH($A4,Exch_regions1,0),MATCH(EP$1,Exch_months1,0))</f>
        <v>65.73451327433628</v>
      </c>
      <c r="ER4" s="2">
        <v>1868250</v>
      </c>
      <c r="ES4" s="15">
        <f t="array" ref="ES4">ER4/INDEX(Exch_rate,MATCH($A4,Exch_regions1,0),MATCH(ER$1,Exch_months1,0))</f>
        <v>65.55263157894737</v>
      </c>
      <c r="ET4" s="29">
        <v>1915500</v>
      </c>
      <c r="EU4" s="15">
        <f t="array" ref="EU4">ET4/INDEX(Exch_rate,MATCH($A4,Exch_regions1,0),MATCH(ET$1,Exch_months1,0))</f>
        <v>67.21052631578948</v>
      </c>
      <c r="EV4" s="30">
        <v>1915500</v>
      </c>
      <c r="EW4" s="15">
        <f t="array" ref="EW4">EV4/INDEX(Exch_rate,MATCH($A4,Exch_regions1,0),MATCH(EV$1,Exch_months1,0))</f>
        <v>67.21052631578948</v>
      </c>
      <c r="EX4" s="30">
        <v>1902000</v>
      </c>
      <c r="EY4" s="15">
        <f t="array" ref="EY4">EX4/INDEX(Exch_rate,MATCH($A4,Exch_regions1,0),MATCH(EX$1,Exch_months1,0))</f>
        <v>66.15652173913044</v>
      </c>
      <c r="EZ4" s="30">
        <v>1902000</v>
      </c>
      <c r="FA4" s="15">
        <f t="array" ref="FA4">EZ4/INDEX(Exch_rate,MATCH($A4,Exch_regions1,0),MATCH(EZ$1,Exch_months1,0))</f>
        <v>65.58620689655173</v>
      </c>
      <c r="FB4" s="30">
        <v>1902000</v>
      </c>
      <c r="FC4" s="15">
        <f t="array" ref="FC4">FB4/INDEX(Exch_rate,MATCH($A4,Exch_regions1,0),MATCH(FB$1,Exch_months1,0))</f>
        <v>65.58620689655173</v>
      </c>
      <c r="FD4" s="30">
        <v>1911000</v>
      </c>
      <c r="FE4" s="15">
        <f t="array" ref="FE4">FD4/INDEX(Exch_rate,MATCH($A4,Exch_regions1,0),MATCH(FD$1,Exch_months1,0))</f>
        <v>64.779661016949149</v>
      </c>
      <c r="FF4" s="15">
        <v>1911000</v>
      </c>
      <c r="FG4" s="15">
        <f t="array" ref="FG4">FF4/INDEX(Exch_rate,MATCH($A4,Exch_regions1,0),MATCH(FF$1,Exch_months1,0))</f>
        <v>65.896551724137936</v>
      </c>
      <c r="FH4" s="15">
        <v>1902000</v>
      </c>
      <c r="FI4" s="15">
        <f t="array" ref="FI4">FH4/INDEX(Exch_rate,MATCH($A4,Exch_regions1,0),MATCH(FH$1,Exch_months1,0))</f>
        <v>64.474576271186436</v>
      </c>
      <c r="FJ4" s="15">
        <v>1902000</v>
      </c>
      <c r="FK4" s="15">
        <f t="array" ref="FK4">FJ4/INDEX(Exch_rate,MATCH($A4,Exch_regions1,0),MATCH(FJ$1,Exch_months1,0))</f>
        <v>64.474576271186436</v>
      </c>
      <c r="FL4" s="15">
        <v>1902000</v>
      </c>
      <c r="FM4" s="15">
        <f t="array" ref="FM4">FL4/INDEX(Exch_rate,MATCH($A4,Exch_regions1,0),MATCH(FL$1,Exch_months1,0))</f>
        <v>63.4</v>
      </c>
      <c r="FN4" s="15">
        <v>1902000</v>
      </c>
      <c r="FO4" s="15">
        <f t="array" ref="FO4">FN4/INDEX(Exch_rate,MATCH($A4,Exch_regions1,0),MATCH(FN$1,Exch_months1,0))</f>
        <v>63.4</v>
      </c>
      <c r="FP4" s="15">
        <v>1917000</v>
      </c>
      <c r="FQ4" s="15">
        <f t="array" ref="FQ4">FP4/INDEX(Exch_rate,MATCH($A4,Exch_regions1,0),MATCH(FP$1,Exch_months1,0))</f>
        <v>63.9</v>
      </c>
      <c r="FR4" s="15">
        <v>1917000</v>
      </c>
      <c r="FS4" s="15">
        <f t="array" ref="FS4">FR4/INDEX(Exch_rate,MATCH($A4,Exch_regions1,0),MATCH(FR$1,Exch_months1,0))</f>
        <v>61.838709677419352</v>
      </c>
      <c r="FT4" s="15">
        <v>2133750</v>
      </c>
      <c r="FU4" s="15">
        <f t="array" ref="FU4">FT4/INDEX(Exch_rate,MATCH($A4,Exch_regions1,0),MATCH(FT$1,Exch_months1,0))</f>
        <v>68.007968127490045</v>
      </c>
      <c r="FV4" s="15">
        <v>2147250</v>
      </c>
      <c r="FW4" s="15">
        <f t="array" ref="FW4">FV4/INDEX(Exch_rate,MATCH($A4,Exch_regions1,0),MATCH(FV$1,Exch_months1,0))</f>
        <v>67.364705882352936</v>
      </c>
      <c r="FX4" s="15">
        <v>2051100</v>
      </c>
      <c r="FY4" s="15">
        <f t="array" ref="FY4">FX4/INDEX(Exch_rate,MATCH($A4,Exch_regions1,0),MATCH(FX$1,Exch_months1,0))</f>
        <v>63.837535014005603</v>
      </c>
      <c r="FZ4" s="15">
        <v>1981125</v>
      </c>
      <c r="GA4" s="15">
        <f t="array" ref="GA4">FZ4/INDEX(Exch_rate,MATCH($A4,Exch_regions1,0),MATCH(FZ$1,Exch_months1,0))</f>
        <v>61.145833333333336</v>
      </c>
      <c r="GB4" s="15">
        <v>2005500</v>
      </c>
      <c r="GC4" s="15">
        <f t="array" ref="GC4">GB4/INDEX(Exch_rate,MATCH($A4,Exch_regions1,0),MATCH(GB$1,Exch_months1,0))</f>
        <v>62.809270278734729</v>
      </c>
      <c r="GD4" s="15">
        <v>2043750</v>
      </c>
      <c r="GE4" s="15">
        <f t="array" ref="GE4">GD4/INDEX(Exch_rate,MATCH($A4,Exch_regions1,0),MATCH(GD$1,Exch_months1,0))</f>
        <v>63.618677042801558</v>
      </c>
      <c r="GF4" s="15">
        <v>2009235</v>
      </c>
      <c r="GG4" s="15">
        <f t="array" ref="GG4">GF4/INDEX(Exch_rate,MATCH($A4,Exch_regions1,0),MATCH(GF$1,Exch_months1,0))</f>
        <v>61.350687022900765</v>
      </c>
      <c r="GH4" s="15">
        <v>1998000</v>
      </c>
      <c r="GI4" s="15">
        <f t="array" ref="GI4">GH4/INDEX(Exch_rate,MATCH($A4,Exch_regions1,0),MATCH(GH$1,Exch_months1,0))</f>
        <v>60.545454545454547</v>
      </c>
      <c r="GJ4" s="15">
        <v>2059875</v>
      </c>
      <c r="GK4" s="15">
        <f t="array" ref="GK4">GJ4/INDEX(Exch_rate,MATCH($A4,Exch_regions1,0),MATCH(GJ$1,Exch_months1,0))</f>
        <v>59.064516129032256</v>
      </c>
      <c r="GL4" s="15">
        <v>2111625</v>
      </c>
      <c r="GM4" s="15">
        <f t="array" ref="GM4">GL4/INDEX(Exch_rate,MATCH($A4,Exch_regions1,0),MATCH(GL$1,Exch_months1,0))</f>
        <v>58.051546391752581</v>
      </c>
      <c r="GN4" s="15">
        <v>2121375</v>
      </c>
      <c r="GO4" s="15">
        <f t="array" ref="GO4">GN4/INDEX(Exch_rate,MATCH($A4,Exch_regions1,0),MATCH(GN$1,Exch_months1,0))</f>
        <v>62.393382352941174</v>
      </c>
      <c r="GP4" s="15">
        <v>2188200</v>
      </c>
      <c r="GQ4" s="15">
        <f t="array" ref="GQ4">GP4/INDEX(Exch_rate,MATCH($A4,Exch_regions1,0),MATCH(GP$1,Exch_months1,0))</f>
        <v>66.309090909090912</v>
      </c>
      <c r="GR4" s="15">
        <v>2438625</v>
      </c>
      <c r="GS4" s="15">
        <f t="array" ref="GS4">GR4/INDEX(Exch_rate,MATCH($A4,Exch_regions1,0),MATCH(GR$1,Exch_months1,0))</f>
        <v>73.897727272727266</v>
      </c>
      <c r="GT4" s="15">
        <v>2455200</v>
      </c>
      <c r="GU4" s="15">
        <f t="array" ref="GU4">GT4/INDEX(Exch_rate,MATCH($A4,Exch_regions1,0),MATCH(GT$1,Exch_months1,0))</f>
        <v>74.400000000000006</v>
      </c>
      <c r="GV4" s="15">
        <v>2468250</v>
      </c>
      <c r="GW4" s="15">
        <f t="array" ref="GW4">GV4/INDEX(Exch_rate,MATCH($A4,Exch_regions1,0),MATCH(GV$1,Exch_months1,0))</f>
        <v>74.795454545454547</v>
      </c>
      <c r="GX4" s="15">
        <v>2467125</v>
      </c>
      <c r="GY4" s="15">
        <f t="array" ref="GY4">GX4/INDEX(Exch_rate,MATCH($A4,Exch_regions1,0),MATCH(GX$1,Exch_months1,0))</f>
        <v>74.76136363636364</v>
      </c>
      <c r="GZ4" s="39">
        <v>2495700</v>
      </c>
      <c r="HA4" s="15">
        <f t="array" ref="HA4">GZ4/INDEX(Exch_rate,MATCH($A4,Exch_regions1,0),MATCH(GZ$1,Exch_months1,0))</f>
        <v>75.627272727272725</v>
      </c>
      <c r="HB4" s="15">
        <v>2475750</v>
      </c>
      <c r="HC4" s="15">
        <f t="array" ref="HC4">HB4/INDEX(Exch_rate,MATCH($A4,Exch_regions1,0),MATCH(HB$1,Exch_months1,0))</f>
        <v>75.022727272727266</v>
      </c>
      <c r="HD4" s="15">
        <v>2495625</v>
      </c>
      <c r="HE4" s="15">
        <f t="array" ref="HE4">HD4/INDEX(Exch_rate,MATCH($A4,Exch_regions1,0),MATCH(HD$1,Exch_months1,0))</f>
        <v>75.625</v>
      </c>
      <c r="HF4" s="15">
        <v>2445300</v>
      </c>
      <c r="HG4" s="15">
        <f t="array" ref="HG4">HF4/INDEX(Exch_rate,MATCH($A4,Exch_regions1,0),MATCH(HF$1,Exch_months1,0))</f>
        <v>74.099999999999994</v>
      </c>
      <c r="HH4" s="15">
        <v>2509875</v>
      </c>
      <c r="HI4" s="15">
        <f t="array" ref="HI4">HH4/INDEX(Exch_rate,MATCH($A4,Exch_regions1,0),MATCH(HH$1,Exch_months1,0))</f>
        <v>76.056818181818187</v>
      </c>
      <c r="HJ4" s="15">
        <v>2563800</v>
      </c>
      <c r="HK4" s="15">
        <f t="array" ref="HK4">HJ4/INDEX(Exch_rate,MATCH($A4,Exch_regions1,0),MATCH(HJ$1,Exch_months1,0))</f>
        <v>77.690909090909088</v>
      </c>
      <c r="HL4" s="15">
        <v>2607375</v>
      </c>
      <c r="HM4" s="15">
        <f t="array" ref="HM4">HL4/INDEX(Exch_rate,MATCH($A4,Exch_regions1,0),MATCH(HL$1,Exch_months1,0))</f>
        <v>78.862003780718339</v>
      </c>
      <c r="HN4" s="15">
        <v>2758875</v>
      </c>
      <c r="HO4" s="15">
        <f t="array" ref="HO4">HN4/INDEX(Exch_rate,MATCH($A4,Exch_regions1,0),MATCH(HN$1,Exch_months1,0))</f>
        <v>83.602272727272734</v>
      </c>
      <c r="HP4" s="15">
        <v>2782875</v>
      </c>
      <c r="HQ4" s="15">
        <f t="array" ref="HQ4">HP4/INDEX(Exch_rate,MATCH($A4,Exch_regions1,0),MATCH(HP$1,Exch_months1,0))</f>
        <v>84.329545454545453</v>
      </c>
      <c r="HR4" s="15">
        <v>2811900</v>
      </c>
      <c r="HS4" s="15">
        <f t="array" ref="HS4">HR4/INDEX(Exch_rate,MATCH($A4,Exch_regions1,0),MATCH(HR$1,Exch_months1,0))</f>
        <v>85.209090909090904</v>
      </c>
      <c r="HT4" s="15">
        <v>2863500</v>
      </c>
      <c r="HU4" s="15">
        <f t="array" ref="HU4">HT4/INDEX(Exch_rate,MATCH($A4,Exch_regions1,0),MATCH(HT$1,Exch_months1,0))</f>
        <v>86.772727272727266</v>
      </c>
      <c r="HV4" s="15">
        <v>2975625</v>
      </c>
      <c r="HW4" s="15">
        <f t="array" ref="HW4">HV4/INDEX(Exch_rate,MATCH($A4,Exch_regions1,0),MATCH(HV$1,Exch_months1,0))</f>
        <v>90.170454545454547</v>
      </c>
      <c r="HX4" s="15">
        <v>2995500</v>
      </c>
      <c r="HY4" s="15">
        <f t="array" ref="HY4">HX4/INDEX(Exch_rate,MATCH($A4,Exch_regions1,0),MATCH(HX$1,Exch_months1,0))</f>
        <v>90.772727272727266</v>
      </c>
      <c r="HZ4" s="15">
        <v>2900250</v>
      </c>
      <c r="IA4" s="15">
        <f t="array" ref="IA4">HZ4/INDEX(Exch_rate,MATCH($A4,Exch_regions1,0),MATCH(HZ$1,Exch_months1,0))</f>
        <v>87.88636363636364</v>
      </c>
      <c r="IB4" s="15">
        <v>2885700</v>
      </c>
      <c r="IC4" s="15">
        <f t="array" ref="IC4">IB4/INDEX(Exch_rate,MATCH($A4,Exch_regions1,0),MATCH(IB$1,Exch_months1,0))</f>
        <v>87.445454545454552</v>
      </c>
      <c r="ID4" s="15">
        <v>2844000</v>
      </c>
      <c r="IE4" s="15">
        <f t="array" ref="IE4">ID4/INDEX(Exch_rate,MATCH($A4,Exch_regions1,0),MATCH(ID$1,Exch_months1,0))</f>
        <v>86.181818181818187</v>
      </c>
      <c r="IF4" s="15">
        <v>2842500</v>
      </c>
      <c r="IG4" s="15">
        <f t="array" ref="IG4">IF4/INDEX(Exch_rate,MATCH($A4,Exch_regions1,0),MATCH(IF$1,Exch_months1,0))</f>
        <v>86.13636363636364</v>
      </c>
      <c r="IH4" s="15">
        <v>2876400</v>
      </c>
      <c r="II4" s="15">
        <f t="array" ref="II4">IH4/INDEX(Exch_rate,MATCH($A4,Exch_regions1,0),MATCH(IH$1,Exch_months1,0))</f>
        <v>87.163636363636357</v>
      </c>
      <c r="IJ4" s="15">
        <v>3069000</v>
      </c>
      <c r="IK4" s="15">
        <f t="array" ref="IK4">IJ4/INDEX(Exch_rate,MATCH($A4,Exch_regions1,0),MATCH(IJ$1,Exch_months1,0))</f>
        <v>91.611940298507463</v>
      </c>
      <c r="IL4" s="15">
        <v>2840625</v>
      </c>
      <c r="IM4" s="15">
        <f t="array" ref="IM4">IL4/INDEX(Exch_rate,MATCH($A4,Exch_regions1,0),MATCH(IL$1,Exch_months1,0))</f>
        <v>84.794776119402982</v>
      </c>
      <c r="IN4" s="15">
        <v>2674875</v>
      </c>
      <c r="IO4" s="15">
        <f t="array" ref="IO4">IN4/INDEX(Exch_rate,MATCH($A4,Exch_regions1,0),MATCH(IN$1,Exch_months1,0))</f>
        <v>79.25555555555556</v>
      </c>
      <c r="IP4" s="15">
        <v>2639700</v>
      </c>
      <c r="IQ4" s="15">
        <f t="array" ref="IQ4">IP4/INDEX(Exch_rate,MATCH($A4,Exch_regions1,0),MATCH(IP$1,Exch_months1,0))</f>
        <v>77.638235294117649</v>
      </c>
      <c r="IR4" s="15">
        <v>2676000</v>
      </c>
      <c r="IS4" s="15">
        <f t="array" ref="IS4">IR4/INDEX(Exch_rate,MATCH($A4,Exch_regions1,0),MATCH(IR$1,Exch_months1,0))</f>
        <v>78.705882352941174</v>
      </c>
      <c r="IT4" s="15">
        <v>2598000</v>
      </c>
      <c r="IU4" s="15">
        <f t="array" ref="IU4">IT4/INDEX(Exch_rate,MATCH($A4,Exch_regions1,0),MATCH(IT$1,Exch_months1,0))</f>
        <v>76.411764705882348</v>
      </c>
      <c r="IV4" s="15">
        <v>2406000</v>
      </c>
      <c r="IW4" s="15">
        <f t="array" ref="IW4">IV4/INDEX(Exch_rate,MATCH($A4,Exch_regions1,0),MATCH(IV$1,Exch_months1,0))</f>
        <v>70.248175182481745</v>
      </c>
      <c r="IX4" s="15">
        <v>2722500</v>
      </c>
      <c r="IY4" s="15">
        <f t="array" ref="IY4">IX4/INDEX(Exch_rate,MATCH($A4,Exch_regions1,0),MATCH(IX$1,Exch_months1,0))</f>
        <v>78.913043478260875</v>
      </c>
      <c r="IZ4" s="15">
        <v>2901000</v>
      </c>
      <c r="JA4" s="15">
        <f t="array" ref="JA4">IZ4/INDEX(Exch_rate,MATCH($A4,Exch_regions1,0),MATCH(IZ$1,Exch_months1,0))</f>
        <v>82.885714285714286</v>
      </c>
      <c r="JB4" s="15">
        <v>2867250</v>
      </c>
      <c r="JC4" s="15">
        <f t="array" ref="JC4">JB4/INDEX(Exch_rate,MATCH($A4,Exch_regions1,0),MATCH(JB$1,Exch_months1,0))</f>
        <v>81.921428571428578</v>
      </c>
      <c r="JD4" s="15">
        <v>2856000</v>
      </c>
      <c r="JE4" s="15">
        <f t="array" ref="JE4">JD4/INDEX(Exch_rate,MATCH($A4,Exch_regions1,0),MATCH(JD$1,Exch_months1,0))</f>
        <v>81.599999999999994</v>
      </c>
      <c r="JF4" s="15">
        <v>2891430</v>
      </c>
      <c r="JG4" s="15">
        <f t="array" ref="JG4">JF4/INDEX(Exch_rate,MATCH($A4,Exch_regions1,0),MATCH(JF$1,Exch_months1,0))</f>
        <v>82.612285714285719</v>
      </c>
      <c r="JH4" s="15">
        <v>2856000</v>
      </c>
      <c r="JI4" s="15">
        <f t="array" ref="JI4">JH4/INDEX(Exch_rate,MATCH($A4,Exch_regions1,0),MATCH(JH$1,Exch_months1,0))</f>
        <v>81.599999999999994</v>
      </c>
      <c r="JJ4" s="15">
        <v>2901000</v>
      </c>
      <c r="JK4" s="15">
        <f t="array" ref="JK4">JJ4/INDEX(Exch_rate,MATCH($A4,Exch_regions1,0),MATCH(JJ$1,Exch_months1,0))</f>
        <v>82.885714285714286</v>
      </c>
      <c r="JL4" s="15">
        <v>2895000</v>
      </c>
      <c r="JM4" s="15">
        <f>JL4/INDEX(Exchange_rate_data1,MATCH('Essential Items CMB_Regions'!$A4,Exch_regions,0),MATCH('Essential Items CMB_Regions'!JL$1,Exch_months3,0))</f>
        <v>82.714285714285708</v>
      </c>
      <c r="JN4" s="15">
        <v>2856000</v>
      </c>
      <c r="JO4" s="15">
        <f>JN4/INDEX(Exchange_rate_data2,MATCH('Essential Items CMB_Regions'!$A4,Exch_regions,0),MATCH('Essential Items CMB_Regions'!JN$1,Exch_months4,0))</f>
        <v>81.599999999999994</v>
      </c>
      <c r="JP4" s="15">
        <v>2856000</v>
      </c>
      <c r="JQ4" s="15">
        <f>JP4/INDEX(Exchange_rate_data3,MATCH('Essential Items CMB_Regions'!$A4,Exch_regions,0),MATCH('Essential Items CMB_Regions'!JP$1,Exch_months5,0))</f>
        <v>81.599999999999994</v>
      </c>
      <c r="JR4" s="15">
        <v>2856000</v>
      </c>
      <c r="JS4" s="15">
        <f>JR4/INDEX(Exchange_rate4,MATCH('Essential Items CMB_Regions'!$A4,Exch_regions,0),MATCH('Essential Items CMB_Regions'!JR$1,Exch_month6,0))</f>
        <v>85.508982035928142</v>
      </c>
      <c r="JT4" s="15">
        <v>2856000</v>
      </c>
      <c r="JU4" s="15">
        <f>JT4/INDEX(Exchange_rate5,MATCH('Essential Items CMB_Regions'!$A4,Exch_regions,0),MATCH('Essential Items CMB_Regions'!JT$1,Exch_month7,0))</f>
        <v>80.450704225352112</v>
      </c>
      <c r="JV4" s="15">
        <v>2857500</v>
      </c>
      <c r="JW4" s="15">
        <f>JV4/INDEX(Exchange_rate6,MATCH('Essential Items CMB_Regions'!$A4,Exch_regions,0),MATCH('Essential Items CMB_Regions'!JV$1,Exch_month9,0))</f>
        <v>81.642857142857139</v>
      </c>
      <c r="JX4" s="15">
        <v>2865000</v>
      </c>
      <c r="JY4" s="15">
        <f>JX4/INDEX(Exchange_rate7,MATCH('Essential Items CMB_Regions'!$A4,Exch_regions,0),MATCH('Essential Items CMB_Regions'!JX$1,Exch_month10,0))</f>
        <v>81.857142857142861</v>
      </c>
      <c r="JZ4" s="15">
        <v>2916000</v>
      </c>
      <c r="KA4" s="15">
        <f>JZ4/INDEX(Exchange_rate8,MATCH('Essential Items CMB_Regions'!$A4,Exch_regions,0),MATCH('Essential Items CMB_Regions'!JZ$1,Exchange_month11,0))</f>
        <v>82.140845070422529</v>
      </c>
      <c r="KB4" s="15">
        <v>2865000</v>
      </c>
      <c r="KC4" s="15">
        <f>KB4/INDEX(Exchange_rate9,MATCH('Essential Items CMB_Regions'!$A4,Exch_regions,0),MATCH('Essential Items CMB_Regions'!KB$1,Exch_month11,0))</f>
        <v>80.704225352112672</v>
      </c>
      <c r="KD4" s="15">
        <v>2904000</v>
      </c>
      <c r="KE4" s="15">
        <f>KD4/INDEX(Exchange_rate10,MATCH('Essential Items CMB_Regions'!$A4,Exch_regions,0),MATCH('Essential Items CMB_Regions'!KD$1,Exch_month12,0))</f>
        <v>80.666666666666671</v>
      </c>
      <c r="KF4" s="15">
        <v>2916000</v>
      </c>
      <c r="KG4" s="15">
        <f>KF4/INDEX(Exchange_rate11,MATCH('Essential Items CMB_Regions'!$A4,Exch_regions,0),MATCH('Essential Items CMB_Regions'!KF$1,Exch_month13,0))</f>
        <v>81</v>
      </c>
      <c r="KH4" s="15">
        <v>2865000</v>
      </c>
      <c r="KI4" s="15">
        <f>KH4/INDEX(Exchange_rate12,MATCH('Essential Items CMB_Regions'!$A4,Exch_regions,0),MATCH('Essential Items CMB_Regions'!KH$1,Exch_month14,0))</f>
        <v>79.034482758620683</v>
      </c>
      <c r="KJ4" s="15">
        <v>2893875</v>
      </c>
      <c r="KK4" s="15">
        <f>KJ4/INDEX(Exchange_rate13,MATCH('Essential Items CMB_Regions'!$A4,Exch_regions,0),MATCH('Essential Items CMB_Regions'!KJ$1,Exch_month15,0))</f>
        <v>80.385416666666671</v>
      </c>
      <c r="KL4" s="15">
        <v>2857500</v>
      </c>
      <c r="KM4" s="15">
        <f>KL4/INDEX(Exchange_rate14,MATCH('Essential Items CMB_Regions'!$A4,Exch_regions,0),MATCH('Essential Items CMB_Regions'!KL$1,Exch_month16,0))</f>
        <v>79.375</v>
      </c>
      <c r="KN4" s="15">
        <v>2854500</v>
      </c>
      <c r="KO4" s="15">
        <f>KN4/INDEX(Exchange_rate15,MATCH('Essential Items CMB_Regions'!$A4,Exch_regions,0),MATCH('Essential Items CMB_Regions'!KN$1,Exch_month17,0))</f>
        <v>79.291666666666671</v>
      </c>
      <c r="KP4" s="44">
        <v>2869500</v>
      </c>
      <c r="KQ4" s="15">
        <f>KP4/INDEX(Exchange_rate16,MATCH('Essential Items CMB_Regions'!$A4,Exch_regions,0),MATCH('Essential Items CMB_Regions'!KP$1,Exch_month18,0))</f>
        <v>79.708333333333329</v>
      </c>
      <c r="KR4" s="15">
        <v>2869500</v>
      </c>
      <c r="KS4" s="15">
        <f>KR4/INDEX(Exchange_rate17,MATCH('Essential Items CMB_Regions'!$A4,Exch_regions,0),MATCH('Essential Items CMB_Regions'!KR$1,Exch_month19,0))</f>
        <v>78.61643835616438</v>
      </c>
      <c r="KT4" s="15">
        <v>2857500</v>
      </c>
      <c r="KU4" s="15">
        <f>KT4/INDEX(Exchange_rate18,MATCH('Essential Items CMB_Regions'!$A4,Exch_regions,0),MATCH('Essential Items CMB_Regions'!KT$1,Exch_month20,0))</f>
        <v>79.375</v>
      </c>
      <c r="KV4" s="15">
        <v>2851500</v>
      </c>
      <c r="KW4" s="15">
        <f>KV4/INDEX(Exchange_rate19,MATCH('Essential Items CMB_Regions'!$A4,Exch_regions,0),MATCH('Essential Items CMB_Regions'!KV$1,Exch_month21,0))</f>
        <v>78.123287671232873</v>
      </c>
      <c r="KX4" s="2">
        <v>2879250</v>
      </c>
      <c r="KY4" s="15">
        <f>KX4/INDEX(Exchange_rate20,MATCH('Essential Items CMB_Regions'!$A4,Exch_regions,0),MATCH('Essential Items CMB_Regions'!KX$1,Exch_month22,0))</f>
        <v>77.817567567567565</v>
      </c>
      <c r="KZ4" s="15">
        <v>2851500</v>
      </c>
      <c r="LA4" s="15">
        <f>KZ4/INDEX(Exchange_rate22,MATCH('Essential Items CMB_Regions'!$A4,Exch_regions,0),MATCH('Essential Items CMB_Regions'!KZ$1,Exch_month24,0))</f>
        <v>77.909836065573771</v>
      </c>
      <c r="LB4" s="15">
        <v>2854500</v>
      </c>
      <c r="LC4" s="15">
        <f>LB4/INDEX(Exchange_rate23,MATCH('Essential Items CMB_Regions'!$A4,Exch_regions,0),MATCH('Essential Items CMB_Regions'!LB$1,Exch_month25,0))</f>
        <v>79.291666666666671</v>
      </c>
      <c r="LD4" s="24">
        <f t="shared" ref="LD4:LD20" si="0">AVERAGE(GL4,HJ4,IH4,JF4,KD4)</f>
        <v>2669451</v>
      </c>
      <c r="LE4" s="24">
        <f t="shared" ref="LE4:LE20" si="1">AVERAGE(GM4,HK4,II4,JG4,KE4)</f>
        <v>77.237008845450092</v>
      </c>
    </row>
    <row r="5" spans="1:317" x14ac:dyDescent="0.35">
      <c r="A5" s="1" t="s">
        <v>2</v>
      </c>
      <c r="B5" s="22">
        <v>2148750</v>
      </c>
      <c r="C5" s="15">
        <f t="array" ref="C5">B5/INDEX(Exch_rate,MATCH($A5,Exch_regions1,0),MATCH(B$1,Exch_months1,0))</f>
        <v>101.41592920353982</v>
      </c>
      <c r="D5" s="22">
        <v>2140500</v>
      </c>
      <c r="E5" s="15">
        <f t="array" ref="E5">D5/INDEX(Exch_rate,MATCH($A5,Exch_regions1,0),MATCH(D$1,Exch_months1,0))</f>
        <v>100.78869923484403</v>
      </c>
      <c r="F5" s="22">
        <v>2097000</v>
      </c>
      <c r="G5" s="15">
        <f t="array" ref="G5">F5/INDEX(Exch_rate,MATCH($A5,Exch_regions1,0),MATCH(F$1,Exch_months1,0))</f>
        <v>106.51428571428572</v>
      </c>
      <c r="H5" s="22">
        <v>2085300</v>
      </c>
      <c r="I5" s="15">
        <f t="array" ref="I5">H5/INDEX(Exch_rate,MATCH($A5,Exch_regions1,0),MATCH(H$1,Exch_months1,0))</f>
        <v>104.05688622754491</v>
      </c>
      <c r="J5" s="22">
        <v>2100750</v>
      </c>
      <c r="K5" s="15">
        <f t="array" ref="K5">J5/INDEX(Exch_rate,MATCH($A5,Exch_regions1,0),MATCH(J$1,Exch_months1,0))</f>
        <v>103.74074074074075</v>
      </c>
      <c r="L5" s="22">
        <v>2187750</v>
      </c>
      <c r="M5" s="15">
        <f t="array" ref="M5">L5/INDEX(Exch_rate,MATCH($A5,Exch_regions1,0),MATCH(L$1,Exch_months1,0))</f>
        <v>108.27095576863594</v>
      </c>
      <c r="N5" s="22">
        <v>2161950</v>
      </c>
      <c r="O5" s="15">
        <f t="array" ref="O5">N5/INDEX(Exch_rate,MATCH($A5,Exch_regions1,0),MATCH(N$1,Exch_months1,0))</f>
        <v>107.08023774145617</v>
      </c>
      <c r="P5" s="22">
        <v>2141812.5</v>
      </c>
      <c r="Q5" s="15">
        <f t="array" ref="Q5">P5/INDEX(Exch_rate,MATCH($A5,Exch_regions1,0),MATCH(P$1,Exch_months1,0))</f>
        <v>107.090625</v>
      </c>
      <c r="R5" s="22">
        <v>2044200</v>
      </c>
      <c r="S5" s="15">
        <f t="array" ref="S5">R5/INDEX(Exch_rate,MATCH($A5,Exch_regions1,0),MATCH(R$1,Exch_months1,0))</f>
        <v>102.59473023839398</v>
      </c>
      <c r="T5" s="22">
        <v>2024812.5</v>
      </c>
      <c r="U5" s="15">
        <f t="array" ref="U5">T5/INDEX(Exch_rate,MATCH($A5,Exch_regions1,0),MATCH(T$1,Exch_months1,0))</f>
        <v>102.03779527559055</v>
      </c>
      <c r="V5" s="22">
        <v>1928625</v>
      </c>
      <c r="W5" s="15">
        <f t="array" ref="W5">V5/INDEX(Exch_rate,MATCH($A5,Exch_regions1,0),MATCH(V$1,Exch_months1,0))</f>
        <v>96.733542319749219</v>
      </c>
      <c r="X5" s="22">
        <v>1880250</v>
      </c>
      <c r="Y5" s="15">
        <f t="array" ref="Y5">X5/INDEX(Exch_rate,MATCH($A5,Exch_regions1,0),MATCH(X$1,Exch_months1,0))</f>
        <v>93.661270236612708</v>
      </c>
      <c r="Z5" s="22">
        <v>1869750</v>
      </c>
      <c r="AA5" s="15">
        <f t="array" ref="AA5">Z5/INDEX(Exch_rate,MATCH($A5,Exch_regions1,0),MATCH(Z$1,Exch_months1,0))</f>
        <v>93.167237620678918</v>
      </c>
      <c r="AB5" s="22">
        <v>1833750</v>
      </c>
      <c r="AC5" s="15">
        <f t="array" ref="AC5">AB5/INDEX(Exch_rate,MATCH($A5,Exch_regions1,0),MATCH(AB$1,Exch_months1,0))</f>
        <v>91.259720062208402</v>
      </c>
      <c r="AD5" s="22">
        <v>1821000</v>
      </c>
      <c r="AE5" s="15">
        <f t="array" ref="AE5">AD5/INDEX(Exch_rate,MATCH($A5,Exch_regions1,0),MATCH(AD$1,Exch_months1,0))</f>
        <v>90.709838107098378</v>
      </c>
      <c r="AF5" s="22">
        <v>1842375</v>
      </c>
      <c r="AG5" s="15">
        <f t="array" ref="AG5">AF5/INDEX(Exch_rate,MATCH($A5,Exch_regions1,0),MATCH(AF$1,Exch_months1,0))</f>
        <v>91.71748599875545</v>
      </c>
      <c r="AH5" s="22">
        <v>1862437.5</v>
      </c>
      <c r="AI5" s="15">
        <f t="array" ref="AI5">AH5/INDEX(Exch_rate,MATCH($A5,Exch_regions1,0),MATCH(AH$1,Exch_months1,0))</f>
        <v>92.457337883959042</v>
      </c>
      <c r="AJ5" s="22">
        <v>1872750</v>
      </c>
      <c r="AK5" s="15">
        <f t="array" ref="AK5">AJ5/INDEX(Exch_rate,MATCH($A5,Exch_regions1,0),MATCH(AJ$1,Exch_months1,0))</f>
        <v>92.767801857585141</v>
      </c>
      <c r="AL5" s="22">
        <v>1860000</v>
      </c>
      <c r="AM5" s="15">
        <f t="array" ref="AM5">AL5/INDEX(Exch_rate,MATCH($A5,Exch_regions1,0),MATCH(AL$1,Exch_months1,0))</f>
        <v>91.738594327990143</v>
      </c>
      <c r="AN5" s="22">
        <v>1845000</v>
      </c>
      <c r="AO5" s="15">
        <f t="array" ref="AO5">AN5/INDEX(Exch_rate,MATCH($A5,Exch_regions1,0),MATCH(AN$1,Exch_months1,0))</f>
        <v>91.111111111111114</v>
      </c>
      <c r="AP5" s="22">
        <v>1829250</v>
      </c>
      <c r="AQ5" s="15">
        <f t="array" ref="AQ5">AP5/INDEX(Exch_rate,MATCH($A5,Exch_regions1,0),MATCH(AP$1,Exch_months1,0))</f>
        <v>90.646679881070369</v>
      </c>
      <c r="AR5" s="22">
        <v>1818375</v>
      </c>
      <c r="AS5" s="15">
        <f t="array" ref="AS5">AR5/INDEX(Exch_rate,MATCH($A5,Exch_regions1,0),MATCH(AR$1,Exch_months1,0))</f>
        <v>89.796296296296291</v>
      </c>
      <c r="AT5" s="22">
        <v>1790437.5</v>
      </c>
      <c r="AU5" s="15">
        <f t="array" ref="AU5">AT5/INDEX(Exch_rate,MATCH($A5,Exch_regions1,0),MATCH(AT$1,Exch_months1,0))</f>
        <v>88.416666666666671</v>
      </c>
      <c r="AV5" s="22">
        <v>1782300</v>
      </c>
      <c r="AW5" s="15">
        <f t="array" ref="AW5">AV5/INDEX(Exch_rate,MATCH($A5,Exch_regions1,0),MATCH(AV$1,Exch_months1,0))</f>
        <v>88.145400593471805</v>
      </c>
      <c r="AX5" s="21">
        <v>1768500</v>
      </c>
      <c r="AY5" s="15">
        <f t="array" ref="AY5">AX5/INDEX(Exch_rate,MATCH($A5,Exch_regions1,0),MATCH(AX$1,Exch_months1,0))</f>
        <v>87.333333333333329</v>
      </c>
      <c r="AZ5" s="21">
        <v>1752750</v>
      </c>
      <c r="BA5" s="15">
        <f t="array" ref="BA5">AZ5/INDEX(Exch_rate,MATCH($A5,Exch_regions1,0),MATCH(AZ$1,Exch_months1,0))</f>
        <v>86.395563770794823</v>
      </c>
      <c r="BB5" s="21">
        <v>1752600</v>
      </c>
      <c r="BC5" s="15">
        <f t="array" ref="BC5">BB5/INDEX(Exch_rate,MATCH($A5,Exch_regions1,0),MATCH(BB$1,Exch_months1,0))</f>
        <v>86.548148148148144</v>
      </c>
      <c r="BD5" s="21">
        <v>1750500</v>
      </c>
      <c r="BE5" s="15">
        <f t="array" ref="BE5">BD5/INDEX(Exch_rate,MATCH($A5,Exch_regions1,0),MATCH(BD$1,Exch_months1,0))</f>
        <v>86.204986149584485</v>
      </c>
      <c r="BF5" s="21">
        <v>1750500</v>
      </c>
      <c r="BG5" s="15">
        <f t="array" ref="BG5">BF5/INDEX(Exch_rate,MATCH($A5,Exch_regions1,0),MATCH(BF$1,Exch_months1,0))</f>
        <v>86.444444444444443</v>
      </c>
      <c r="BH5" s="21">
        <v>1752000</v>
      </c>
      <c r="BI5" s="15">
        <f t="array" ref="BI5">BH5/INDEX(Exch_rate,MATCH($A5,Exch_regions1,0),MATCH(BH$1,Exch_months1,0))</f>
        <v>86.518518518518519</v>
      </c>
      <c r="BJ5" s="21">
        <v>1738312.5</v>
      </c>
      <c r="BK5" s="15">
        <f t="array" ref="BK5">BJ5/INDEX(Exch_rate,MATCH($A5,Exch_regions1,0),MATCH(BJ$1,Exch_months1,0))</f>
        <v>85.842592592592595</v>
      </c>
      <c r="BL5" s="21">
        <v>1737150</v>
      </c>
      <c r="BM5" s="15">
        <f t="array" ref="BM5">BL5/INDEX(Exch_rate,MATCH($A5,Exch_regions1,0),MATCH(BL$1,Exch_months1,0))</f>
        <v>85.050183598531206</v>
      </c>
      <c r="BN5" s="21">
        <v>1733625</v>
      </c>
      <c r="BO5" s="15">
        <f t="array" ref="BO5">BN5/INDEX(Exch_rate,MATCH($A5,Exch_regions1,0),MATCH(BN$1,Exch_months1,0))</f>
        <v>83.699456849728421</v>
      </c>
      <c r="BP5" s="21">
        <v>1733062.5</v>
      </c>
      <c r="BQ5" s="15">
        <f t="array" ref="BQ5">BP5/INDEX(Exch_rate,MATCH($A5,Exch_regions1,0),MATCH(BP$1,Exch_months1,0))</f>
        <v>82.25749035894394</v>
      </c>
      <c r="BR5" s="21">
        <v>1777500</v>
      </c>
      <c r="BS5" s="15">
        <f t="array" ref="BS5">BR5/INDEX(Exch_rate,MATCH($A5,Exch_regions1,0),MATCH(BR$1,Exch_months1,0))</f>
        <v>82.31548480463097</v>
      </c>
      <c r="BT5" s="21">
        <v>1803375</v>
      </c>
      <c r="BU5" s="15">
        <f t="array" ref="BU5">BT5/INDEX(Exch_rate,MATCH($A5,Exch_regions1,0),MATCH(BT$1,Exch_months1,0))</f>
        <v>84.368421052631575</v>
      </c>
      <c r="BV5" s="21">
        <v>1728750</v>
      </c>
      <c r="BW5" s="15">
        <f t="array" ref="BW5">BV5/INDEX(Exch_rate,MATCH($A5,Exch_regions1,0),MATCH(BV$1,Exch_months1,0))</f>
        <v>81.352941176470594</v>
      </c>
      <c r="BX5" s="21">
        <v>1694850</v>
      </c>
      <c r="BY5" s="15">
        <f t="array" ref="BY5">BX5/INDEX(Exch_rate,MATCH($A5,Exch_regions1,0),MATCH(BX$1,Exch_months1,0))</f>
        <v>79.013986013986013</v>
      </c>
      <c r="BZ5" s="21">
        <v>1700250</v>
      </c>
      <c r="CA5" s="15">
        <f t="array" ref="CA5">BZ5/INDEX(Exch_rate,MATCH($A5,Exch_regions1,0),MATCH(BZ$1,Exch_months1,0))</f>
        <v>77.504273504273499</v>
      </c>
      <c r="CB5" s="21">
        <v>1711875</v>
      </c>
      <c r="CC5" s="15">
        <f t="array" ref="CC5">CB5/INDEX(Exch_rate,MATCH($A5,Exch_regions1,0),MATCH(CB$1,Exch_months1,0))</f>
        <v>77.263751763046542</v>
      </c>
      <c r="CD5" s="21">
        <v>1732800</v>
      </c>
      <c r="CE5" s="15">
        <f t="array" ref="CE5">CD5/INDEX(Exch_rate,MATCH($A5,Exch_regions1,0),MATCH(CD$1,Exch_months1,0))</f>
        <v>76.672566371681413</v>
      </c>
      <c r="CF5" s="21">
        <v>1749000</v>
      </c>
      <c r="CG5" s="15">
        <f t="array" ref="CG5">CF5/INDEX(Exch_rate,MATCH($A5,Exch_regions1,0),MATCH(CF$1,Exch_months1,0))</f>
        <v>77.733333333333334</v>
      </c>
      <c r="CH5" s="21">
        <v>1794375</v>
      </c>
      <c r="CI5" s="15">
        <f t="array" ref="CI5">CH5/INDEX(Exch_rate,MATCH($A5,Exch_regions1,0),MATCH(CH$1,Exch_months1,0))</f>
        <v>79.75</v>
      </c>
      <c r="CJ5" s="21">
        <v>1797300</v>
      </c>
      <c r="CK5" s="15">
        <f t="array" ref="CK5">CJ5/INDEX(Exch_rate,MATCH($A5,Exch_regions1,0),MATCH(CJ$1,Exch_months1,0))</f>
        <v>79.002197802197799</v>
      </c>
      <c r="CL5" s="21">
        <v>1798125</v>
      </c>
      <c r="CM5" s="15">
        <f t="array" ref="CM5">CL5/INDEX(Exch_rate,MATCH($A5,Exch_regions1,0),MATCH(CL$1,Exch_months1,0))</f>
        <v>78.179347826086953</v>
      </c>
      <c r="CN5" s="21">
        <v>1799400</v>
      </c>
      <c r="CO5" s="15">
        <f t="array" ref="CO5">CN5/INDEX(Exch_rate,MATCH($A5,Exch_regions1,0),MATCH(CN$1,Exch_months1,0))</f>
        <v>76.897435897435898</v>
      </c>
      <c r="CP5" s="21">
        <v>1802250</v>
      </c>
      <c r="CQ5" s="15">
        <f t="array" ref="CQ5">CP5/INDEX(Exch_rate,MATCH($A5,Exch_regions1,0),MATCH(CP$1,Exch_months1,0))</f>
        <v>75.191655801825291</v>
      </c>
      <c r="CR5" s="21">
        <v>1806375</v>
      </c>
      <c r="CS5" s="15">
        <f t="array" ref="CS5">CR5/INDEX(Exch_rate,MATCH($A5,Exch_regions1,0),MATCH(CR$1,Exch_months1,0))</f>
        <v>74.107692307692304</v>
      </c>
      <c r="CT5" s="21">
        <v>1738800</v>
      </c>
      <c r="CU5" s="15">
        <f t="array" ref="CU5">CT5/INDEX(Exch_rate,MATCH($A5,Exch_regions1,0),MATCH(CT$1,Exch_months1,0))</f>
        <v>73.058823529411768</v>
      </c>
      <c r="CV5" s="21">
        <v>1845375</v>
      </c>
      <c r="CW5" s="15">
        <f t="array" ref="CW5">CV5/INDEX(Exch_rate,MATCH($A5,Exch_regions1,0),MATCH(CV$1,Exch_months1,0))</f>
        <v>75.514066496163679</v>
      </c>
      <c r="CX5" s="2">
        <v>1876125</v>
      </c>
      <c r="CY5" s="15">
        <f t="array" ref="CY5">CX5/INDEX(Exch_rate,MATCH($A5,Exch_regions1,0),MATCH(CX$1,Exch_months1,0))</f>
        <v>72.507246376811594</v>
      </c>
      <c r="CZ5" s="2">
        <v>1941750</v>
      </c>
      <c r="DA5" s="15">
        <f t="array" ref="DA5">CZ5/INDEX(Exch_rate,MATCH($A5,Exch_regions1,0),MATCH(CZ$1,Exch_months1,0))</f>
        <v>73.620853080568722</v>
      </c>
      <c r="DB5" s="2">
        <v>2017875</v>
      </c>
      <c r="DC5" s="15">
        <f t="array" ref="DC5">DB5/INDEX(Exch_rate,MATCH($A5,Exch_regions1,0),MATCH(DB$1,Exch_months1,0))</f>
        <v>74.99651567944251</v>
      </c>
      <c r="DD5" s="2">
        <v>2059125</v>
      </c>
      <c r="DE5" s="15">
        <f t="array" ref="DE5">DD5/INDEX(Exch_rate,MATCH($A5,Exch_regions1,0),MATCH(DD$1,Exch_months1,0))</f>
        <v>76.263888888888886</v>
      </c>
      <c r="DF5" s="2">
        <v>2061750</v>
      </c>
      <c r="DG5" s="15">
        <f t="array" ref="DG5">DF5/INDEX(Exch_rate,MATCH($A5,Exch_regions1,0),MATCH(DF$1,Exch_months1,0))</f>
        <v>75.799632352941174</v>
      </c>
      <c r="DH5" s="2">
        <v>2020500</v>
      </c>
      <c r="DI5" s="15">
        <f t="array" ref="DI5">DH5/INDEX(Exch_rate,MATCH($A5,Exch_regions1,0),MATCH(DH$1,Exch_months1,0))</f>
        <v>73.472727272727269</v>
      </c>
      <c r="DJ5" s="2">
        <v>1978312.5</v>
      </c>
      <c r="DK5" s="15">
        <f t="array" ref="DK5">DJ5/INDEX(Exch_rate,MATCH($A5,Exch_regions1,0),MATCH(DJ$1,Exch_months1,0))</f>
        <v>75.906474820143885</v>
      </c>
      <c r="DL5" s="2">
        <v>1953750</v>
      </c>
      <c r="DM5" s="15">
        <f t="array" ref="DM5">DL5/INDEX(Exch_rate,MATCH($A5,Exch_regions1,0),MATCH(DL$1,Exch_months1,0))</f>
        <v>77.376237623762378</v>
      </c>
      <c r="DN5" s="2">
        <v>1955625</v>
      </c>
      <c r="DO5" s="15">
        <f t="array" ref="DO5">DN5/INDEX(Exch_rate,MATCH($A5,Exch_regions1,0),MATCH(DN$1,Exch_months1,0))</f>
        <v>77.068965517241381</v>
      </c>
      <c r="DP5" s="2">
        <v>1950750</v>
      </c>
      <c r="DQ5" s="15">
        <f t="array" ref="DQ5">DP5/INDEX(Exch_rate,MATCH($A5,Exch_regions1,0),MATCH(DP$1,Exch_months1,0))</f>
        <v>75.02884615384616</v>
      </c>
      <c r="DR5" s="17">
        <v>1924650</v>
      </c>
      <c r="DS5" s="15">
        <f t="array" ref="DS5">DR5/INDEX(Exch_rate,MATCH($A5,Exch_regions1,0),MATCH(DR$1,Exch_months1,0))</f>
        <v>74.454545454545453</v>
      </c>
      <c r="DT5" s="17">
        <v>1881750</v>
      </c>
      <c r="DU5" s="15">
        <f t="array" ref="DU5">DT5/INDEX(Exch_rate,MATCH($A5,Exch_regions1,0),MATCH(DT$1,Exch_months1,0))</f>
        <v>72.724637681159422</v>
      </c>
      <c r="DV5" s="17">
        <v>1825500</v>
      </c>
      <c r="DW5" s="15">
        <f t="array" ref="DW5">DV5/INDEX(Exch_rate,MATCH($A5,Exch_regions1,0),MATCH(DV$1,Exch_months1,0))</f>
        <v>67.925581395348843</v>
      </c>
      <c r="DX5" s="17">
        <v>1805400</v>
      </c>
      <c r="DY5" s="15">
        <f t="array" ref="DY5">DX5/INDEX(Exch_rate,MATCH($A5,Exch_regions1,0),MATCH(DX$1,Exch_months1,0))</f>
        <v>66.253211009174308</v>
      </c>
      <c r="DZ5" s="17">
        <v>1838250</v>
      </c>
      <c r="EA5" s="15">
        <f t="array" ref="EA5">DZ5/INDEX(Exch_rate,MATCH($A5,Exch_regions1,0),MATCH(DZ$1,Exch_months1,0))</f>
        <v>67.458715596330279</v>
      </c>
      <c r="EB5" s="17">
        <v>1910250</v>
      </c>
      <c r="EC5" s="15">
        <f t="array" ref="EC5">EB5/INDEX(Exch_rate,MATCH($A5,Exch_regions1,0),MATCH(EB$1,Exch_months1,0))</f>
        <v>70.100917431192656</v>
      </c>
      <c r="ED5" s="2">
        <v>1960650</v>
      </c>
      <c r="EE5" s="15">
        <f t="array" ref="EE5">ED5/INDEX(Exch_rate,MATCH($A5,Exch_regions1,0),MATCH(ED$1,Exch_months1,0))</f>
        <v>68.315331010452965</v>
      </c>
      <c r="EF5" s="20">
        <v>1992000</v>
      </c>
      <c r="EG5" s="15">
        <f t="array" ref="EG5">EF5/INDEX(Exch_rate,MATCH($A5,Exch_regions1,0),MATCH(EF$1,Exch_months1,0))</f>
        <v>67.812765957446814</v>
      </c>
      <c r="EH5" s="2">
        <v>1998187.5</v>
      </c>
      <c r="EI5" s="15">
        <f t="array" ref="EI5">EH5/INDEX(Exch_rate,MATCH($A5,Exch_regions1,0),MATCH(EH$1,Exch_months1,0))</f>
        <v>66.745302713987471</v>
      </c>
      <c r="EJ5" s="21">
        <v>2094150</v>
      </c>
      <c r="EK5" s="15">
        <f t="array" ref="EK5">EJ5/INDEX(Exch_rate,MATCH($A5,Exch_regions1,0),MATCH(EJ$1,Exch_months1,0))</f>
        <v>69.113861386138609</v>
      </c>
      <c r="EL5" s="21">
        <v>2158312.5</v>
      </c>
      <c r="EM5" s="15">
        <f t="array" ref="EM5">EL5/INDEX(Exch_rate,MATCH($A5,Exch_regions1,0),MATCH(EL$1,Exch_months1,0))</f>
        <v>70.046653144016233</v>
      </c>
      <c r="EN5" s="2">
        <v>2169750</v>
      </c>
      <c r="EO5" s="15">
        <f t="array" ref="EO5">EN5/INDEX(Exch_rate,MATCH($A5,Exch_regions1,0),MATCH(EN$1,Exch_months1,0))</f>
        <v>69.432000000000002</v>
      </c>
      <c r="EP5" s="2">
        <v>2139187.5</v>
      </c>
      <c r="EQ5" s="15">
        <f t="array" ref="EQ5">EP5/INDEX(Exch_rate,MATCH($A5,Exch_regions1,0),MATCH(EP$1,Exch_months1,0))</f>
        <v>69.851020408163265</v>
      </c>
      <c r="ER5" s="2">
        <v>2119875</v>
      </c>
      <c r="ES5" s="15">
        <f t="array" ref="ES5">ER5/INDEX(Exch_rate,MATCH($A5,Exch_regions1,0),MATCH(ER$1,Exch_months1,0))</f>
        <v>69.361963190184042</v>
      </c>
      <c r="ET5" s="29">
        <v>2148000</v>
      </c>
      <c r="EU5" s="15">
        <f t="array" ref="EU5">ET5/INDEX(Exch_rate,MATCH($A5,Exch_regions1,0),MATCH(ET$1,Exch_months1,0))</f>
        <v>71.008264462809919</v>
      </c>
      <c r="EV5" s="30">
        <v>2157750</v>
      </c>
      <c r="EW5" s="15">
        <f t="array" ref="EW5">EV5/INDEX(Exch_rate,MATCH($A5,Exch_regions1,0),MATCH(EV$1,Exch_months1,0))</f>
        <v>71.330578512396698</v>
      </c>
      <c r="EX5" s="30">
        <v>2170500</v>
      </c>
      <c r="EY5" s="15">
        <f t="array" ref="EY5">EX5/INDEX(Exch_rate,MATCH($A5,Exch_regions1,0),MATCH(EX$1,Exch_months1,0))</f>
        <v>71.163934426229503</v>
      </c>
      <c r="EZ5" s="30">
        <v>2137875</v>
      </c>
      <c r="FA5" s="15">
        <f t="array" ref="FA5">EZ5/INDEX(Exch_rate,MATCH($A5,Exch_regions1,0),MATCH(EZ$1,Exch_months1,0))</f>
        <v>68.963709677419359</v>
      </c>
      <c r="FB5" s="30">
        <v>2153700</v>
      </c>
      <c r="FC5" s="15">
        <f t="array" ref="FC5">FB5/INDEX(Exch_rate,MATCH($A5,Exch_regions1,0),MATCH(FB$1,Exch_months1,0))</f>
        <v>68.808306709265182</v>
      </c>
      <c r="FD5" s="30">
        <v>2167125</v>
      </c>
      <c r="FE5" s="15">
        <f t="array" ref="FE5">FD5/INDEX(Exch_rate,MATCH($A5,Exch_regions1,0),MATCH(FD$1,Exch_months1,0))</f>
        <v>66.938223938223942</v>
      </c>
      <c r="FF5" s="15">
        <v>2168250</v>
      </c>
      <c r="FG5" s="15">
        <f t="array" ref="FG5">FF5/INDEX(Exch_rate,MATCH($A5,Exch_regions1,0),MATCH(FF$1,Exch_months1,0))</f>
        <v>66.715384615384622</v>
      </c>
      <c r="FH5" s="15">
        <v>2110875</v>
      </c>
      <c r="FI5" s="15">
        <f t="array" ref="FI5">FH5/INDEX(Exch_rate,MATCH($A5,Exch_regions1,0),MATCH(FH$1,Exch_months1,0))</f>
        <v>64.95</v>
      </c>
      <c r="FJ5" s="15">
        <v>2110500</v>
      </c>
      <c r="FK5" s="15">
        <f t="array" ref="FK5">FJ5/INDEX(Exch_rate,MATCH($A5,Exch_regions1,0),MATCH(FJ$1,Exch_months1,0))</f>
        <v>64.938461538461539</v>
      </c>
      <c r="FL5" s="15">
        <v>2110050</v>
      </c>
      <c r="FM5" s="15">
        <f t="array" ref="FM5">FL5/INDEX(Exch_rate,MATCH($A5,Exch_regions1,0),MATCH(FL$1,Exch_months1,0))</f>
        <v>64.924615384615379</v>
      </c>
      <c r="FN5" s="15">
        <v>2144400</v>
      </c>
      <c r="FO5" s="15">
        <f t="array" ref="FO5">FN5/INDEX(Exch_rate,MATCH($A5,Exch_regions1,0),MATCH(FN$1,Exch_months1,0))</f>
        <v>65.981538461538463</v>
      </c>
      <c r="FP5" s="15">
        <v>2229000</v>
      </c>
      <c r="FQ5" s="15">
        <f t="array" ref="FQ5">FP5/INDEX(Exch_rate,MATCH($A5,Exch_regions1,0),MATCH(FP$1,Exch_months1,0))</f>
        <v>66.911819887429644</v>
      </c>
      <c r="FR5" s="15">
        <v>2352750</v>
      </c>
      <c r="FS5" s="15">
        <f t="array" ref="FS5">FR5/INDEX(Exch_rate,MATCH($A5,Exch_regions1,0),MATCH(FR$1,Exch_months1,0))</f>
        <v>68.568306010928964</v>
      </c>
      <c r="FT5" s="15">
        <v>2636812.5</v>
      </c>
      <c r="FU5" s="15">
        <f t="array" ref="FU5">FT5/INDEX(Exch_rate,MATCH($A5,Exch_regions1,0),MATCH(FT$1,Exch_months1,0))</f>
        <v>74.015789473684208</v>
      </c>
      <c r="FV5" s="15">
        <v>2681625</v>
      </c>
      <c r="FW5" s="15">
        <f t="array" ref="FW5">FV5/INDEX(Exch_rate,MATCH($A5,Exch_regions1,0),MATCH(FV$1,Exch_months1,0))</f>
        <v>75.010489510489506</v>
      </c>
      <c r="FX5" s="15">
        <v>2677950</v>
      </c>
      <c r="FY5" s="15">
        <f t="array" ref="FY5">FX5/INDEX(Exch_rate,MATCH($A5,Exch_regions1,0),MATCH(FX$1,Exch_months1,0))</f>
        <v>73.671251719394775</v>
      </c>
      <c r="FZ5" s="15">
        <v>2628375</v>
      </c>
      <c r="GA5" s="15">
        <f t="array" ref="GA5">FZ5/INDEX(Exch_rate,MATCH($A5,Exch_regions1,0),MATCH(FZ$1,Exch_months1,0))</f>
        <v>71.520408163265301</v>
      </c>
      <c r="GB5" s="15">
        <v>2600400</v>
      </c>
      <c r="GC5" s="15">
        <f t="array" ref="GC5">GB5/INDEX(Exch_rate,MATCH($A5,Exch_regions1,0),MATCH(GB$1,Exch_months1,0))</f>
        <v>70.759183673469394</v>
      </c>
      <c r="GD5" s="15">
        <v>2603250</v>
      </c>
      <c r="GE5" s="15">
        <f t="array" ref="GE5">GD5/INDEX(Exch_rate,MATCH($A5,Exch_regions1,0),MATCH(GD$1,Exch_months1,0))</f>
        <v>70.477157360406096</v>
      </c>
      <c r="GF5" s="15">
        <v>2644125</v>
      </c>
      <c r="GG5" s="15">
        <f t="array" ref="GG5">GF5/INDEX(Exch_rate,MATCH($A5,Exch_regions1,0),MATCH(GF$1,Exch_months1,0))</f>
        <v>69.430130044048241</v>
      </c>
      <c r="GH5" s="15">
        <v>2630250</v>
      </c>
      <c r="GI5" s="15">
        <f t="array" ref="GI5">GH5/INDEX(Exch_rate,MATCH($A5,Exch_regions1,0),MATCH(GH$1,Exch_months1,0))</f>
        <v>68.764705882352942</v>
      </c>
      <c r="GJ5" s="15">
        <v>2796375</v>
      </c>
      <c r="GK5" s="15">
        <f t="array" ref="GK5">GJ5/INDEX(Exch_rate,MATCH($A5,Exch_regions1,0),MATCH(GJ$1,Exch_months1,0))</f>
        <v>79.189380530973452</v>
      </c>
      <c r="GL5" s="15">
        <v>2755687.5</v>
      </c>
      <c r="GM5" s="15">
        <f t="array" ref="GM5">GL5/INDEX(Exch_rate,MATCH($A5,Exch_regions1,0),MATCH(GL$1,Exch_months1,0))</f>
        <v>70.208598726114644</v>
      </c>
      <c r="GN5" s="15">
        <v>2687062.5</v>
      </c>
      <c r="GO5" s="15">
        <f t="array" ref="GO5">GN5/INDEX(Exch_rate,MATCH($A5,Exch_regions1,0),MATCH(GN$1,Exch_months1,0))</f>
        <v>68.899038461538467</v>
      </c>
      <c r="GP5" s="15">
        <v>2926500</v>
      </c>
      <c r="GQ5" s="15">
        <f t="array" ref="GQ5">GP5/INDEX(Exch_rate,MATCH($A5,Exch_regions1,0),MATCH(GP$1,Exch_months1,0))</f>
        <v>74.560509554140125</v>
      </c>
      <c r="GR5" s="15">
        <v>2952750</v>
      </c>
      <c r="GS5" s="15">
        <f t="array" ref="GS5">GR5/INDEX(Exch_rate,MATCH($A5,Exch_regions1,0),MATCH(GR$1,Exch_months1,0))</f>
        <v>74.75316455696202</v>
      </c>
      <c r="GT5" s="15">
        <v>2881350</v>
      </c>
      <c r="GU5" s="15">
        <f t="array" ref="GU5">GT5/INDEX(Exch_rate,MATCH($A5,Exch_regions1,0),MATCH(GT$1,Exch_months1,0))</f>
        <v>71.320544554455452</v>
      </c>
      <c r="GV5" s="15">
        <v>2903625</v>
      </c>
      <c r="GW5" s="15">
        <f t="array" ref="GW5">GV5/INDEX(Exch_rate,MATCH($A5,Exch_regions1,0),MATCH(GV$1,Exch_months1,0))</f>
        <v>71.694444444444443</v>
      </c>
      <c r="GX5" s="15">
        <v>2999437.5</v>
      </c>
      <c r="GY5" s="15">
        <f t="array" ref="GY5">GX5/INDEX(Exch_rate,MATCH($A5,Exch_regions1,0),MATCH(GX$1,Exch_months1,0))</f>
        <v>73.38073394495413</v>
      </c>
      <c r="GZ5" s="39">
        <v>3050400</v>
      </c>
      <c r="HA5" s="15">
        <f t="array" ref="HA5">GZ5/INDEX(Exch_rate,MATCH($A5,Exch_regions1,0),MATCH(GZ$1,Exch_months1,0))</f>
        <v>74.400000000000006</v>
      </c>
      <c r="HB5" s="15">
        <v>3337125</v>
      </c>
      <c r="HC5" s="15">
        <f t="array" ref="HC5">HB5/INDEX(Exch_rate,MATCH($A5,Exch_regions1,0),MATCH(HB$1,Exch_months1,0))</f>
        <v>75.84375</v>
      </c>
      <c r="HD5" s="15">
        <v>3491250</v>
      </c>
      <c r="HE5" s="15">
        <f t="array" ref="HE5">HD5/INDEX(Exch_rate,MATCH($A5,Exch_regions1,0),MATCH(HD$1,Exch_months1,0))</f>
        <v>79.346590909090907</v>
      </c>
      <c r="HF5" s="15">
        <v>3642900</v>
      </c>
      <c r="HG5" s="15">
        <f t="array" ref="HG5">HF5/INDEX(Exch_rate,MATCH($A5,Exch_regions1,0),MATCH(HF$1,Exch_months1,0))</f>
        <v>86.73571428571428</v>
      </c>
      <c r="HH5" s="15">
        <v>3661125</v>
      </c>
      <c r="HI5" s="15">
        <f t="array" ref="HI5">HH5/INDEX(Exch_rate,MATCH($A5,Exch_regions1,0),MATCH(HH$1,Exch_months1,0))</f>
        <v>87.169642857142861</v>
      </c>
      <c r="HJ5" s="15">
        <v>3783900</v>
      </c>
      <c r="HK5" s="15">
        <f t="array" ref="HK5">HJ5/INDEX(Exch_rate,MATCH($A5,Exch_regions1,0),MATCH(HJ$1,Exch_months1,0))</f>
        <v>90.092857142857142</v>
      </c>
      <c r="HL5" s="15">
        <v>3794625</v>
      </c>
      <c r="HM5" s="15">
        <f t="array" ref="HM5">HL5/INDEX(Exch_rate,MATCH($A5,Exch_regions1,0),MATCH(HL$1,Exch_months1,0))</f>
        <v>90.348214285714292</v>
      </c>
      <c r="HN5" s="15">
        <v>4033500</v>
      </c>
      <c r="HO5" s="15">
        <f t="array" ref="HO5">HN5/INDEX(Exch_rate,MATCH($A5,Exch_regions1,0),MATCH(HN$1,Exch_months1,0))</f>
        <v>96.035714285714292</v>
      </c>
      <c r="HP5" s="15">
        <v>4108875</v>
      </c>
      <c r="HQ5" s="15">
        <f t="array" ref="HQ5">HP5/INDEX(Exch_rate,MATCH($A5,Exch_regions1,0),MATCH(HP$1,Exch_months1,0))</f>
        <v>97.830357142857139</v>
      </c>
      <c r="HR5" s="15">
        <v>4154100</v>
      </c>
      <c r="HS5" s="15">
        <f t="array" ref="HS5">HR5/INDEX(Exch_rate,MATCH($A5,Exch_regions1,0),MATCH(HR$1,Exch_months1,0))</f>
        <v>98.907142857142858</v>
      </c>
      <c r="HT5" s="15">
        <v>4275375</v>
      </c>
      <c r="HU5" s="15">
        <f t="array" ref="HU5">HT5/INDEX(Exch_rate,MATCH($A5,Exch_regions1,0),MATCH(HT$1,Exch_months1,0))</f>
        <v>101.79464285714286</v>
      </c>
      <c r="HV5" s="15">
        <v>4383000</v>
      </c>
      <c r="HW5" s="15">
        <f t="array" ref="HW5">HV5/INDEX(Exch_rate,MATCH($A5,Exch_regions1,0),MATCH(HV$1,Exch_months1,0))</f>
        <v>104.35714285714286</v>
      </c>
      <c r="HX5" s="15">
        <v>4520700</v>
      </c>
      <c r="HY5" s="15">
        <f t="array" ref="HY5">HX5/INDEX(Exch_rate,MATCH($A5,Exch_regions1,0),MATCH(HX$1,Exch_months1,0))</f>
        <v>107.63571428571429</v>
      </c>
      <c r="HZ5" s="15">
        <v>4553625</v>
      </c>
      <c r="IA5" s="15">
        <f t="array" ref="IA5">HZ5/INDEX(Exch_rate,MATCH($A5,Exch_regions1,0),MATCH(HZ$1,Exch_months1,0))</f>
        <v>108.41964285714286</v>
      </c>
      <c r="IB5" s="15">
        <v>4448700</v>
      </c>
      <c r="IC5" s="15">
        <f t="array" ref="IC5">IB5/INDEX(Exch_rate,MATCH($A5,Exch_regions1,0),MATCH(IB$1,Exch_months1,0))</f>
        <v>105.92142857142858</v>
      </c>
      <c r="ID5" s="15">
        <v>4075125</v>
      </c>
      <c r="IE5" s="15">
        <f t="array" ref="IE5">ID5/INDEX(Exch_rate,MATCH($A5,Exch_regions1,0),MATCH(ID$1,Exch_months1,0))</f>
        <v>96.911414982164089</v>
      </c>
      <c r="IF5" s="15">
        <v>3946125</v>
      </c>
      <c r="IG5" s="15">
        <f t="array" ref="IG5">IF5/INDEX(Exch_rate,MATCH($A5,Exch_regions1,0),MATCH(IF$1,Exch_months1,0))</f>
        <v>93.955357142857139</v>
      </c>
      <c r="IH5" s="15">
        <v>3849600</v>
      </c>
      <c r="II5" s="15">
        <f t="array" ref="II5">IH5/INDEX(Exch_rate,MATCH($A5,Exch_regions1,0),MATCH(IH$1,Exch_months1,0))</f>
        <v>91.657142857142858</v>
      </c>
      <c r="IJ5" s="15">
        <v>3709125</v>
      </c>
      <c r="IK5" s="15">
        <f t="array" ref="IK5">IJ5/INDEX(Exch_rate,MATCH($A5,Exch_regions1,0),MATCH(IJ$1,Exch_months1,0))</f>
        <v>88.3125</v>
      </c>
      <c r="IL5" s="15">
        <v>3688125</v>
      </c>
      <c r="IM5" s="15">
        <f t="array" ref="IM5">IL5/INDEX(Exch_rate,MATCH($A5,Exch_regions1,0),MATCH(IL$1,Exch_months1,0))</f>
        <v>87.8125</v>
      </c>
      <c r="IN5" s="15">
        <v>3817500</v>
      </c>
      <c r="IO5" s="15">
        <f t="array" ref="IO5">IN5/INDEX(Exch_rate,MATCH($A5,Exch_regions1,0),MATCH(IN$1,Exch_months1,0))</f>
        <v>90.892857142857139</v>
      </c>
      <c r="IP5" s="15">
        <v>3685800</v>
      </c>
      <c r="IQ5" s="15">
        <f t="array" ref="IQ5">IP5/INDEX(Exch_rate,MATCH($A5,Exch_regions1,0),MATCH(IP$1,Exch_months1,0))</f>
        <v>87.757142857142853</v>
      </c>
      <c r="IR5" s="15">
        <v>3625125</v>
      </c>
      <c r="IS5" s="15">
        <f t="array" ref="IS5">IR5/INDEX(Exch_rate,MATCH($A5,Exch_regions1,0),MATCH(IR$1,Exch_months1,0))</f>
        <v>86.3125</v>
      </c>
      <c r="IT5" s="15">
        <v>3495300</v>
      </c>
      <c r="IU5" s="15">
        <f t="array" ref="IU5">IT5/INDEX(Exch_rate,MATCH($A5,Exch_regions1,0),MATCH(IT$1,Exch_months1,0))</f>
        <v>83.221428571428575</v>
      </c>
      <c r="IV5" s="15">
        <v>3513750</v>
      </c>
      <c r="IW5" s="15">
        <f t="array" ref="IW5">IV5/INDEX(Exch_rate,MATCH($A5,Exch_regions1,0),MATCH(IV$1,Exch_months1,0))</f>
        <v>83.660714285714292</v>
      </c>
      <c r="IX5" s="15">
        <v>3840000</v>
      </c>
      <c r="IY5" s="15">
        <f t="array" ref="IY5">IX5/INDEX(Exch_rate,MATCH($A5,Exch_regions1,0),MATCH(IX$1,Exch_months1,0))</f>
        <v>91.428571428571431</v>
      </c>
      <c r="IZ5" s="15">
        <v>3812100</v>
      </c>
      <c r="JA5" s="15">
        <f t="array" ref="JA5">IZ5/INDEX(Exch_rate,MATCH($A5,Exch_regions1,0),MATCH(IZ$1,Exch_months1,0))</f>
        <v>90.76428571428572</v>
      </c>
      <c r="JB5" s="15">
        <v>3675000</v>
      </c>
      <c r="JC5" s="15">
        <f t="array" ref="JC5">JB5/INDEX(Exch_rate,MATCH($A5,Exch_regions1,0),MATCH(JB$1,Exch_months1,0))</f>
        <v>87.5</v>
      </c>
      <c r="JD5" s="15">
        <v>3522750</v>
      </c>
      <c r="JE5" s="15">
        <f t="array" ref="JE5">JD5/INDEX(Exch_rate,MATCH($A5,Exch_regions1,0),MATCH(JD$1,Exch_months1,0))</f>
        <v>83.875</v>
      </c>
      <c r="JF5" s="15">
        <v>3476550</v>
      </c>
      <c r="JG5" s="15">
        <f t="array" ref="JG5">JF5/INDEX(Exch_rate,MATCH($A5,Exch_regions1,0),MATCH(JF$1,Exch_months1,0))</f>
        <v>82.775000000000006</v>
      </c>
      <c r="JH5" s="15">
        <v>3471375</v>
      </c>
      <c r="JI5" s="15">
        <f t="array" ref="JI5">JH5/INDEX(Exch_rate,MATCH($A5,Exch_regions1,0),MATCH(JH$1,Exch_months1,0))</f>
        <v>82.651785714285708</v>
      </c>
      <c r="JJ5" s="15">
        <v>3487875</v>
      </c>
      <c r="JK5" s="15">
        <f t="array" ref="JK5">JJ5/INDEX(Exch_rate,MATCH($A5,Exch_regions1,0),MATCH(JJ$1,Exch_months1,0))</f>
        <v>83.044642857142861</v>
      </c>
      <c r="JL5" s="15">
        <v>3550650</v>
      </c>
      <c r="JM5" s="15">
        <f>JL5/INDEX(Exchange_rate_data1,MATCH('Essential Items CMB_Regions'!$A5,Exch_regions,0),MATCH('Essential Items CMB_Regions'!JL$1,Exch_months3,0))</f>
        <v>84.539285714285711</v>
      </c>
      <c r="JN5" s="15">
        <v>3496500</v>
      </c>
      <c r="JO5" s="15">
        <f>JN5/INDEX(Exchange_rate_data2,MATCH('Essential Items CMB_Regions'!$A5,Exch_regions,0),MATCH('Essential Items CMB_Regions'!JN$1,Exch_months4,0))</f>
        <v>83.25</v>
      </c>
      <c r="JP5" s="15">
        <v>3383625</v>
      </c>
      <c r="JQ5" s="15">
        <f>JP5/INDEX(Exchange_rate_data3,MATCH('Essential Items CMB_Regions'!$A5,Exch_regions,0),MATCH('Essential Items CMB_Regions'!JP$1,Exch_months5,0))</f>
        <v>80.5625</v>
      </c>
      <c r="JR5" s="15">
        <v>3320400</v>
      </c>
      <c r="JS5" s="15">
        <f>JR5/INDEX(Exchange_rate4,MATCH('Essential Items CMB_Regions'!$A5,Exch_regions,0),MATCH('Essential Items CMB_Regions'!JR$1,Exch_month6,0))</f>
        <v>79.057142857142864</v>
      </c>
      <c r="JT5" s="15">
        <v>3342375</v>
      </c>
      <c r="JU5" s="15">
        <f>JT5/INDEX(Exchange_rate5,MATCH('Essential Items CMB_Regions'!$A5,Exch_regions,0),MATCH('Essential Items CMB_Regions'!JT$1,Exch_month7,0))</f>
        <v>79.580357142857139</v>
      </c>
      <c r="JV5" s="15">
        <v>3303300</v>
      </c>
      <c r="JW5" s="15">
        <f>JV5/INDEX(Exchange_rate6,MATCH('Essential Items CMB_Regions'!$A5,Exch_regions,0),MATCH('Essential Items CMB_Regions'!JV$1,Exch_month9,0))</f>
        <v>78.650000000000006</v>
      </c>
      <c r="JX5" s="15">
        <v>3412875</v>
      </c>
      <c r="JY5" s="15">
        <f>JX5/INDEX(Exchange_rate7,MATCH('Essential Items CMB_Regions'!$A5,Exch_regions,0),MATCH('Essential Items CMB_Regions'!JX$1,Exch_month10,0))</f>
        <v>81.258928571428569</v>
      </c>
      <c r="JZ5" s="15">
        <v>3434250</v>
      </c>
      <c r="KA5" s="15">
        <f>JZ5/INDEX(Exchange_rate8,MATCH('Essential Items CMB_Regions'!$A5,Exch_regions,0),MATCH('Essential Items CMB_Regions'!JZ$1,Exchange_month11,0))</f>
        <v>81.767857142857139</v>
      </c>
      <c r="KB5" s="15">
        <v>3384000</v>
      </c>
      <c r="KC5" s="15">
        <f>KB5/INDEX(Exchange_rate9,MATCH('Essential Items CMB_Regions'!$A5,Exch_regions,0),MATCH('Essential Items CMB_Regions'!KB$1,Exch_month11,0))</f>
        <v>80.571428571428569</v>
      </c>
      <c r="KD5" s="15">
        <v>3465000</v>
      </c>
      <c r="KE5" s="15">
        <f>KD5/INDEX(Exchange_rate10,MATCH('Essential Items CMB_Regions'!$A5,Exch_regions,0),MATCH('Essential Items CMB_Regions'!KD$1,Exch_month12,0))</f>
        <v>82.5</v>
      </c>
      <c r="KF5" s="15">
        <v>3544500</v>
      </c>
      <c r="KG5" s="15">
        <f>KF5/INDEX(Exchange_rate11,MATCH('Essential Items CMB_Regions'!$A5,Exch_regions,0),MATCH('Essential Items CMB_Regions'!KF$1,Exch_month13,0))</f>
        <v>84.392857142857139</v>
      </c>
      <c r="KH5" s="15">
        <v>3555750</v>
      </c>
      <c r="KI5" s="15">
        <f>KH5/INDEX(Exchange_rate12,MATCH('Essential Items CMB_Regions'!$A5,Exch_regions,0),MATCH('Essential Items CMB_Regions'!KH$1,Exch_month14,0))</f>
        <v>84.660714285714292</v>
      </c>
      <c r="KJ5" s="15">
        <v>3438375</v>
      </c>
      <c r="KK5" s="15">
        <f>KJ5/INDEX(Exchange_rate13,MATCH('Essential Items CMB_Regions'!$A5,Exch_regions,0),MATCH('Essential Items CMB_Regions'!KJ$1,Exch_month15,0))</f>
        <v>81.866071428571431</v>
      </c>
      <c r="KL5" s="15">
        <v>3413062.5</v>
      </c>
      <c r="KM5" s="15">
        <f>KL5/INDEX(Exchange_rate14,MATCH('Essential Items CMB_Regions'!$A5,Exch_regions,0),MATCH('Essential Items CMB_Regions'!KL$1,Exch_month16,0))</f>
        <v>81.263392857142861</v>
      </c>
      <c r="KN5" s="15">
        <v>3352800</v>
      </c>
      <c r="KO5" s="15">
        <f>KN5/INDEX(Exchange_rate15,MATCH('Essential Items CMB_Regions'!$A5,Exch_regions,0),MATCH('Essential Items CMB_Regions'!KN$1,Exch_month17,0))</f>
        <v>79.828571428571422</v>
      </c>
      <c r="KP5" s="44">
        <v>3460500</v>
      </c>
      <c r="KQ5" s="15">
        <f>KP5/INDEX(Exchange_rate16,MATCH('Essential Items CMB_Regions'!$A5,Exch_regions,0),MATCH('Essential Items CMB_Regions'!KP$1,Exch_month18,0))</f>
        <v>82.392857142857139</v>
      </c>
      <c r="KR5" s="15">
        <v>3459000</v>
      </c>
      <c r="KS5" s="15">
        <f>KR5/INDEX(Exchange_rate17,MATCH('Essential Items CMB_Regions'!$A5,Exch_regions,0),MATCH('Essential Items CMB_Regions'!KR$1,Exch_month19,0))</f>
        <v>82.357142857142861</v>
      </c>
      <c r="KT5" s="15">
        <v>3240750</v>
      </c>
      <c r="KU5" s="15">
        <f>KT5/INDEX(Exchange_rate18,MATCH('Essential Items CMB_Regions'!$A5,Exch_regions,0),MATCH('Essential Items CMB_Regions'!KT$1,Exch_month20,0))</f>
        <v>77.160714285714292</v>
      </c>
      <c r="KV5" s="15">
        <v>3221250</v>
      </c>
      <c r="KW5" s="15">
        <f>KV5/INDEX(Exchange_rate19,MATCH('Essential Items CMB_Regions'!$A5,Exch_regions,0),MATCH('Essential Items CMB_Regions'!KV$1,Exch_month21,0))</f>
        <v>76.696428571428569</v>
      </c>
      <c r="KX5" s="2">
        <v>3251250</v>
      </c>
      <c r="KY5" s="15">
        <f>KX5/INDEX(Exchange_rate20,MATCH('Essential Items CMB_Regions'!$A5,Exch_regions,0),MATCH('Essential Items CMB_Regions'!KX$1,Exch_month22,0))</f>
        <v>77.410714285714292</v>
      </c>
      <c r="KZ5" s="15">
        <v>3431220</v>
      </c>
      <c r="LA5" s="15">
        <f>KZ5/INDEX(Exchange_rate22,MATCH('Essential Items CMB_Regions'!$A5,Exch_regions,0),MATCH('Essential Items CMB_Regions'!KZ$1,Exch_month24,0))</f>
        <v>81.695714285714288</v>
      </c>
      <c r="LB5" s="15">
        <v>3443850</v>
      </c>
      <c r="LC5" s="15">
        <f>LB5/INDEX(Exchange_rate23,MATCH('Essential Items CMB_Regions'!$A5,Exch_regions,0),MATCH('Essential Items CMB_Regions'!LB$1,Exch_month25,0))</f>
        <v>81.996428571428567</v>
      </c>
      <c r="LD5" s="24">
        <f t="shared" si="0"/>
        <v>3466147.5</v>
      </c>
      <c r="LE5" s="24">
        <f t="shared" si="1"/>
        <v>83.446719745222936</v>
      </c>
    </row>
    <row r="6" spans="1:317" x14ac:dyDescent="0.35">
      <c r="A6" s="1" t="s">
        <v>3</v>
      </c>
      <c r="B6" s="22">
        <v>1880250</v>
      </c>
      <c r="C6" s="15">
        <f t="array" ref="C6">B6/INDEX(Exch_rate,MATCH($A6,Exch_regions1,0),MATCH(B$1,Exch_months1,0))</f>
        <v>88.482352941176472</v>
      </c>
      <c r="D6" s="22">
        <v>1888500</v>
      </c>
      <c r="E6" s="15">
        <f t="array" ref="E6">D6/INDEX(Exch_rate,MATCH($A6,Exch_regions1,0),MATCH(D$1,Exch_months1,0))</f>
        <v>89.928571428571431</v>
      </c>
      <c r="F6" s="22">
        <v>1744500</v>
      </c>
      <c r="G6" s="15">
        <f t="array" ref="G6">F6/INDEX(Exch_rate,MATCH($A6,Exch_regions1,0),MATCH(F$1,Exch_months1,0))</f>
        <v>88.891719745222929</v>
      </c>
      <c r="H6" s="22">
        <v>1737600</v>
      </c>
      <c r="I6" s="15">
        <f t="array" ref="I6">H6/INDEX(Exch_rate,MATCH($A6,Exch_regions1,0),MATCH(H$1,Exch_months1,0))</f>
        <v>84.84375</v>
      </c>
      <c r="J6" s="22">
        <v>1682250</v>
      </c>
      <c r="K6" s="15">
        <f t="array" ref="K6">J6/INDEX(Exch_rate,MATCH($A6,Exch_regions1,0),MATCH(J$1,Exch_months1,0))</f>
        <v>82.060975609756099</v>
      </c>
      <c r="L6" s="22">
        <v>1653000</v>
      </c>
      <c r="M6" s="15">
        <f t="array" ref="M6">L6/INDEX(Exch_rate,MATCH($A6,Exch_regions1,0),MATCH(L$1,Exch_months1,0))</f>
        <v>80.634146341463421</v>
      </c>
      <c r="N6" s="22">
        <v>1648800</v>
      </c>
      <c r="O6" s="15">
        <f t="array" ref="O6">N6/INDEX(Exch_rate,MATCH($A6,Exch_regions1,0),MATCH(N$1,Exch_months1,0))</f>
        <v>80.116618075801753</v>
      </c>
      <c r="P6" s="22">
        <v>1857600</v>
      </c>
      <c r="Q6" s="15">
        <f t="array" ref="Q6">P6/INDEX(Exch_rate,MATCH($A6,Exch_regions1,0),MATCH(P$1,Exch_months1,0))</f>
        <v>91.960396039603964</v>
      </c>
      <c r="R6" s="22">
        <v>1797000</v>
      </c>
      <c r="S6" s="15">
        <f t="array" ref="S6">R6/INDEX(Exch_rate,MATCH($A6,Exch_regions1,0),MATCH(R$1,Exch_months1,0))</f>
        <v>88.740740740740748</v>
      </c>
      <c r="T6" s="22">
        <v>1695000</v>
      </c>
      <c r="U6" s="15">
        <f t="array" ref="U6">T6/INDEX(Exch_rate,MATCH($A6,Exch_regions1,0),MATCH(T$1,Exch_months1,0))</f>
        <v>84.75</v>
      </c>
      <c r="V6" s="22">
        <v>1717500</v>
      </c>
      <c r="W6" s="15">
        <f t="array" ref="W6">V6/INDEX(Exch_rate,MATCH($A6,Exch_regions1,0),MATCH(V$1,Exch_months1,0))</f>
        <v>85.875</v>
      </c>
      <c r="X6" s="22">
        <v>1698000</v>
      </c>
      <c r="Y6" s="15">
        <f t="array" ref="Y6">X6/INDEX(Exch_rate,MATCH($A6,Exch_regions1,0),MATCH(X$1,Exch_months1,0))</f>
        <v>84.9</v>
      </c>
      <c r="Z6" s="22">
        <v>1696500</v>
      </c>
      <c r="AA6" s="15">
        <f t="array" ref="AA6">Z6/INDEX(Exch_rate,MATCH($A6,Exch_regions1,0),MATCH(Z$1,Exch_months1,0))</f>
        <v>84.825000000000003</v>
      </c>
      <c r="AB6" s="22">
        <v>1662000</v>
      </c>
      <c r="AC6" s="15">
        <f t="array" ref="AC6">AB6/INDEX(Exch_rate,MATCH($A6,Exch_regions1,0),MATCH(AB$1,Exch_months1,0))</f>
        <v>83.1</v>
      </c>
      <c r="AD6" s="22">
        <v>1612500</v>
      </c>
      <c r="AE6" s="15">
        <f t="array" ref="AE6">AD6/INDEX(Exch_rate,MATCH($A6,Exch_regions1,0),MATCH(AD$1,Exch_months1,0))</f>
        <v>79.82673267326733</v>
      </c>
      <c r="AF6" s="22">
        <v>1605000</v>
      </c>
      <c r="AG6" s="15">
        <f t="array" ref="AG6">AF6/INDEX(Exch_rate,MATCH($A6,Exch_regions1,0),MATCH(AF$1,Exch_months1,0))</f>
        <v>78.67647058823529</v>
      </c>
      <c r="AH6" s="22">
        <v>1584000</v>
      </c>
      <c r="AI6" s="15">
        <f t="array" ref="AI6">AH6/INDEX(Exch_rate,MATCH($A6,Exch_regions1,0),MATCH(AH$1,Exch_months1,0))</f>
        <v>78.029556650246306</v>
      </c>
      <c r="AJ6" s="22">
        <v>1645500</v>
      </c>
      <c r="AK6" s="15">
        <f t="array" ref="AK6">AJ6/INDEX(Exch_rate,MATCH($A6,Exch_regions1,0),MATCH(AJ$1,Exch_months1,0))</f>
        <v>81.460396039603964</v>
      </c>
      <c r="AL6" s="22">
        <v>1686000</v>
      </c>
      <c r="AM6" s="15">
        <f t="array" ref="AM6">AL6/INDEX(Exch_rate,MATCH($A6,Exch_regions1,0),MATCH(AL$1,Exch_months1,0))</f>
        <v>83.985056039850562</v>
      </c>
      <c r="AN6" s="22">
        <v>1698000</v>
      </c>
      <c r="AO6" s="15">
        <f t="array" ref="AO6">AN6/INDEX(Exch_rate,MATCH($A6,Exch_regions1,0),MATCH(AN$1,Exch_months1,0))</f>
        <v>84.582814445828149</v>
      </c>
      <c r="AP6" s="22">
        <v>1720800</v>
      </c>
      <c r="AQ6" s="15">
        <f t="array" ref="AQ6">AP6/INDEX(Exch_rate,MATCH($A6,Exch_regions1,0),MATCH(AP$1,Exch_months1,0))</f>
        <v>85.868263473053887</v>
      </c>
      <c r="AR6" s="22">
        <v>1693500</v>
      </c>
      <c r="AS6" s="15">
        <f t="array" ref="AS6">AR6/INDEX(Exch_rate,MATCH($A6,Exch_regions1,0),MATCH(AR$1,Exch_months1,0))</f>
        <v>84.674999999999997</v>
      </c>
      <c r="AT6" s="22">
        <v>1564500</v>
      </c>
      <c r="AU6" s="15">
        <f t="array" ref="AU6">AT6/INDEX(Exch_rate,MATCH($A6,Exch_regions1,0),MATCH(AT$1,Exch_months1,0))</f>
        <v>76.785276073619627</v>
      </c>
      <c r="AV6" s="22">
        <v>1502400</v>
      </c>
      <c r="AW6" s="15">
        <f t="array" ref="AW6">AV6/INDEX(Exch_rate,MATCH($A6,Exch_regions1,0),MATCH(AV$1,Exch_months1,0))</f>
        <v>74.857997010463379</v>
      </c>
      <c r="AX6" s="21">
        <v>1530600</v>
      </c>
      <c r="AY6" s="15">
        <f t="array" ref="AY6">AX6/INDEX(Exch_rate,MATCH($A6,Exch_regions1,0),MATCH(AX$1,Exch_months1,0))</f>
        <v>76.4153769345981</v>
      </c>
      <c r="AZ6" s="21">
        <v>1549500</v>
      </c>
      <c r="BA6" s="15">
        <f t="array" ref="BA6">AZ6/INDEX(Exch_rate,MATCH($A6,Exch_regions1,0),MATCH(AZ$1,Exch_months1,0))</f>
        <v>77.231720081742509</v>
      </c>
      <c r="BB6" s="21">
        <v>1596000</v>
      </c>
      <c r="BC6" s="15">
        <f t="array" ref="BC6">BB6/INDEX(Exch_rate,MATCH($A6,Exch_regions1,0),MATCH(BB$1,Exch_months1,0))</f>
        <v>78.404401650618979</v>
      </c>
      <c r="BD6" s="21">
        <v>1551000</v>
      </c>
      <c r="BE6" s="15">
        <f t="array" ref="BE6">BD6/INDEX(Exch_rate,MATCH($A6,Exch_regions1,0),MATCH(BD$1,Exch_months1,0))</f>
        <v>76.403940886699502</v>
      </c>
      <c r="BF6" s="21">
        <v>1512000</v>
      </c>
      <c r="BG6" s="15">
        <f t="array" ref="BG6">BF6/INDEX(Exch_rate,MATCH($A6,Exch_regions1,0),MATCH(BF$1,Exch_months1,0))</f>
        <v>74.666666666666671</v>
      </c>
      <c r="BH6" s="21">
        <v>1607250</v>
      </c>
      <c r="BI6" s="15">
        <f t="array" ref="BI6">BH6/INDEX(Exch_rate,MATCH($A6,Exch_regions1,0),MATCH(BH$1,Exch_months1,0))</f>
        <v>79.566831683168317</v>
      </c>
      <c r="BJ6" s="21">
        <v>1605600</v>
      </c>
      <c r="BK6" s="15">
        <f t="array" ref="BK6">BJ6/INDEX(Exch_rate,MATCH($A6,Exch_regions1,0),MATCH(BJ$1,Exch_months1,0))</f>
        <v>78.093385214007782</v>
      </c>
      <c r="BL6" s="21">
        <v>1620000</v>
      </c>
      <c r="BM6" s="15">
        <f t="array" ref="BM6">BL6/INDEX(Exch_rate,MATCH($A6,Exch_regions1,0),MATCH(BL$1,Exch_months1,0))</f>
        <v>80.397022332506197</v>
      </c>
      <c r="BN6" s="21">
        <v>1507500</v>
      </c>
      <c r="BO6" s="15">
        <f t="array" ref="BO6">BN6/INDEX(Exch_rate,MATCH($A6,Exch_regions1,0),MATCH(BN$1,Exch_months1,0))</f>
        <v>74.628712871287135</v>
      </c>
      <c r="BP6" s="21">
        <v>1432500</v>
      </c>
      <c r="BQ6" s="15">
        <f t="array" ref="BQ6">BP6/INDEX(Exch_rate,MATCH($A6,Exch_regions1,0),MATCH(BP$1,Exch_months1,0))</f>
        <v>70.915841584158414</v>
      </c>
      <c r="BR6" s="21">
        <v>1405500</v>
      </c>
      <c r="BS6" s="15">
        <f t="array" ref="BS6">BR6/INDEX(Exch_rate,MATCH($A6,Exch_regions1,0),MATCH(BR$1,Exch_months1,0))</f>
        <v>69.321824907521574</v>
      </c>
      <c r="BT6" s="21">
        <v>1390500</v>
      </c>
      <c r="BU6" s="15">
        <f t="array" ref="BU6">BT6/INDEX(Exch_rate,MATCH($A6,Exch_regions1,0),MATCH(BT$1,Exch_months1,0))</f>
        <v>68.666666666666671</v>
      </c>
      <c r="BV6" s="21">
        <v>1437750</v>
      </c>
      <c r="BW6" s="15">
        <f t="array" ref="BW6">BV6/INDEX(Exch_rate,MATCH($A6,Exch_regions1,0),MATCH(BV$1,Exch_months1,0))</f>
        <v>70.825123152709367</v>
      </c>
      <c r="BX6" s="21">
        <v>1426200</v>
      </c>
      <c r="BY6" s="15">
        <f t="array" ref="BY6">BX6/INDEX(Exch_rate,MATCH($A6,Exch_regions1,0),MATCH(BX$1,Exch_months1,0))</f>
        <v>70.256157635467986</v>
      </c>
      <c r="BZ6" s="21">
        <v>1497750</v>
      </c>
      <c r="CA6" s="15">
        <f t="array" ref="CA6">BZ6/INDEX(Exch_rate,MATCH($A6,Exch_regions1,0),MATCH(BZ$1,Exch_months1,0))</f>
        <v>73.599508599508596</v>
      </c>
      <c r="CB6" s="21">
        <v>1565250</v>
      </c>
      <c r="CC6" s="15">
        <f t="array" ref="CC6">CB6/INDEX(Exch_rate,MATCH($A6,Exch_regions1,0),MATCH(CB$1,Exch_months1,0))</f>
        <v>76.727941176470594</v>
      </c>
      <c r="CD6" s="21">
        <v>1605000</v>
      </c>
      <c r="CE6" s="15">
        <f t="array" ref="CE6">CD6/INDEX(Exch_rate,MATCH($A6,Exch_regions1,0),MATCH(CD$1,Exch_months1,0))</f>
        <v>78.67647058823529</v>
      </c>
      <c r="CF6" s="21">
        <v>1636500</v>
      </c>
      <c r="CG6" s="15">
        <f t="array" ref="CG6">CF6/INDEX(Exch_rate,MATCH($A6,Exch_regions1,0),MATCH(CF$1,Exch_months1,0))</f>
        <v>70.387096774193552</v>
      </c>
      <c r="CH6" s="21">
        <v>1657500</v>
      </c>
      <c r="CI6" s="15">
        <f t="array" ref="CI6">CH6/INDEX(Exch_rate,MATCH($A6,Exch_regions1,0),MATCH(CH$1,Exch_months1,0))</f>
        <v>69.0625</v>
      </c>
      <c r="CJ6" s="21">
        <v>1683000</v>
      </c>
      <c r="CK6" s="15">
        <f t="array" ref="CK6">CJ6/INDEX(Exch_rate,MATCH($A6,Exch_regions1,0),MATCH(CJ$1,Exch_months1,0))</f>
        <v>68</v>
      </c>
      <c r="CL6" s="21">
        <v>1701000</v>
      </c>
      <c r="CM6" s="15">
        <f t="array" ref="CM6">CL6/INDEX(Exch_rate,MATCH($A6,Exch_regions1,0),MATCH(CL$1,Exch_months1,0))</f>
        <v>68.040000000000006</v>
      </c>
      <c r="CN6" s="21">
        <v>1704000</v>
      </c>
      <c r="CO6" s="15">
        <f t="array" ref="CO6">CN6/INDEX(Exch_rate,MATCH($A6,Exch_regions1,0),MATCH(CN$1,Exch_months1,0))</f>
        <v>68.16</v>
      </c>
      <c r="CP6" s="21">
        <v>1752000</v>
      </c>
      <c r="CQ6" s="15">
        <f t="array" ref="CQ6">CP6/INDEX(Exch_rate,MATCH($A6,Exch_regions1,0),MATCH(CP$1,Exch_months1,0))</f>
        <v>67.384615384615387</v>
      </c>
      <c r="CR6" s="21">
        <v>1737000</v>
      </c>
      <c r="CS6" s="15">
        <f t="array" ref="CS6">CR6/INDEX(Exch_rate,MATCH($A6,Exch_regions1,0),MATCH(CR$1,Exch_months1,0))</f>
        <v>66.807692307692307</v>
      </c>
      <c r="CT6" s="21">
        <v>1708500</v>
      </c>
      <c r="CU6" s="15">
        <f t="array" ref="CU6">CT6/INDEX(Exch_rate,MATCH($A6,Exch_regions1,0),MATCH(CT$1,Exch_months1,0))</f>
        <v>63.277777777777779</v>
      </c>
      <c r="CV6" s="21">
        <v>1708500</v>
      </c>
      <c r="CW6" s="15">
        <f t="array" ref="CW6">CV6/INDEX(Exch_rate,MATCH($A6,Exch_regions1,0),MATCH(CV$1,Exch_months1,0))</f>
        <v>64.471698113207552</v>
      </c>
      <c r="CX6" s="2">
        <v>1788000</v>
      </c>
      <c r="CY6" s="15">
        <f t="array" ref="CY6">CX6/INDEX(Exch_rate,MATCH($A6,Exch_regions1,0),MATCH(CX$1,Exch_months1,0))</f>
        <v>62.736842105263158</v>
      </c>
      <c r="CZ6" s="2">
        <v>1792500</v>
      </c>
      <c r="DA6" s="15">
        <f t="array" ref="DA6">CZ6/INDEX(Exch_rate,MATCH($A6,Exch_regions1,0),MATCH(CZ$1,Exch_months1,0))</f>
        <v>64.017857142857139</v>
      </c>
      <c r="DB6" s="2">
        <v>1743000</v>
      </c>
      <c r="DC6" s="15">
        <f t="array" ref="DC6">DB6/INDEX(Exch_rate,MATCH($A6,Exch_regions1,0),MATCH(DB$1,Exch_months1,0))</f>
        <v>62.25</v>
      </c>
      <c r="DD6" s="2">
        <v>1704000</v>
      </c>
      <c r="DE6" s="15">
        <f t="array" ref="DE6">DD6/INDEX(Exch_rate,MATCH($A6,Exch_regions1,0),MATCH(DD$1,Exch_months1,0))</f>
        <v>60.857142857142854</v>
      </c>
      <c r="DF6" s="2">
        <v>1738500</v>
      </c>
      <c r="DG6" s="15">
        <f t="array" ref="DG6">DF6/INDEX(Exch_rate,MATCH($A6,Exch_regions1,0),MATCH(DF$1,Exch_months1,0))</f>
        <v>59.948275862068968</v>
      </c>
      <c r="DH6" s="2">
        <v>1798500</v>
      </c>
      <c r="DI6" s="15">
        <f t="array" ref="DI6">DH6/INDEX(Exch_rate,MATCH($A6,Exch_regions1,0),MATCH(DH$1,Exch_months1,0))</f>
        <v>62.017241379310342</v>
      </c>
      <c r="DJ6" s="2">
        <v>1777500</v>
      </c>
      <c r="DK6" s="15">
        <f t="array" ref="DK6">DJ6/INDEX(Exch_rate,MATCH($A6,Exch_regions1,0),MATCH(DJ$1,Exch_months1,0))</f>
        <v>66.44859813084112</v>
      </c>
      <c r="DL6" s="2">
        <v>1681200</v>
      </c>
      <c r="DM6" s="15">
        <f t="array" ref="DM6">DL6/INDEX(Exch_rate,MATCH($A6,Exch_regions1,0),MATCH(DL$1,Exch_months1,0))</f>
        <v>63.68181818181818</v>
      </c>
      <c r="DN6" s="2">
        <v>1780500</v>
      </c>
      <c r="DO6" s="15">
        <f t="array" ref="DO6">DN6/INDEX(Exch_rate,MATCH($A6,Exch_regions1,0),MATCH(DN$1,Exch_months1,0))</f>
        <v>65.944444444444443</v>
      </c>
      <c r="DP6" s="2">
        <v>1873500</v>
      </c>
      <c r="DQ6" s="15">
        <f t="array" ref="DQ6">DP6/INDEX(Exch_rate,MATCH($A6,Exch_regions1,0),MATCH(DP$1,Exch_months1,0))</f>
        <v>66.910714285714292</v>
      </c>
      <c r="DR6" s="17">
        <v>1810500</v>
      </c>
      <c r="DS6" s="15">
        <f t="array" ref="DS6">DR6/INDEX(Exch_rate,MATCH($A6,Exch_regions1,0),MATCH(DR$1,Exch_months1,0))</f>
        <v>64.660714285714292</v>
      </c>
      <c r="DT6" s="17">
        <v>1713000</v>
      </c>
      <c r="DU6" s="15">
        <f t="array" ref="DU6">DT6/INDEX(Exch_rate,MATCH($A6,Exch_regions1,0),MATCH(DT$1,Exch_months1,0))</f>
        <v>61.178571428571431</v>
      </c>
      <c r="DV6" s="17">
        <v>1695000</v>
      </c>
      <c r="DW6" s="15">
        <f t="array" ref="DW6">DV6/INDEX(Exch_rate,MATCH($A6,Exch_regions1,0),MATCH(DV$1,Exch_months1,0))</f>
        <v>57.457627118644069</v>
      </c>
      <c r="DX6" s="17">
        <v>1760400</v>
      </c>
      <c r="DY6" s="15">
        <f t="array" ref="DY6">DX6/INDEX(Exch_rate,MATCH($A6,Exch_regions1,0),MATCH(DX$1,Exch_months1,0))</f>
        <v>58.68</v>
      </c>
      <c r="DZ6" s="17">
        <v>1806000</v>
      </c>
      <c r="EA6" s="15">
        <f t="array" ref="EA6">DZ6/INDEX(Exch_rate,MATCH($A6,Exch_regions1,0),MATCH(DZ$1,Exch_months1,0))</f>
        <v>60.2</v>
      </c>
      <c r="EB6" s="17">
        <v>1755000</v>
      </c>
      <c r="EC6" s="15">
        <f t="array" ref="EC6">EB6/INDEX(Exch_rate,MATCH($A6,Exch_regions1,0),MATCH(EB$1,Exch_months1,0))</f>
        <v>58.5</v>
      </c>
      <c r="ED6" s="2">
        <v>1800000</v>
      </c>
      <c r="EE6" s="15">
        <f t="array" ref="EE6">ED6/INDEX(Exch_rate,MATCH($A6,Exch_regions1,0),MATCH(ED$1,Exch_months1,0))</f>
        <v>59.210526315789473</v>
      </c>
      <c r="EF6" s="20">
        <v>1783500</v>
      </c>
      <c r="EG6" s="15">
        <f t="array" ref="EG6">EF6/INDEX(Exch_rate,MATCH($A6,Exch_regions1,0),MATCH(EF$1,Exch_months1,0))</f>
        <v>57.532258064516128</v>
      </c>
      <c r="EH6" s="2">
        <v>1788000</v>
      </c>
      <c r="EI6" s="15">
        <f t="array" ref="EI6">EH6/INDEX(Exch_rate,MATCH($A6,Exch_regions1,0),MATCH(EH$1,Exch_months1,0))</f>
        <v>55.875</v>
      </c>
      <c r="EJ6" s="21">
        <v>1796400</v>
      </c>
      <c r="EK6" s="15">
        <f t="array" ref="EK6">EJ6/INDEX(Exch_rate,MATCH($A6,Exch_regions1,0),MATCH(EJ$1,Exch_months1,0))</f>
        <v>56.137500000000003</v>
      </c>
      <c r="EL6" s="21">
        <v>1785000</v>
      </c>
      <c r="EM6" s="15">
        <f t="array" ref="EM6">EL6/INDEX(Exch_rate,MATCH($A6,Exch_regions1,0),MATCH(EL$1,Exch_months1,0))</f>
        <v>53.28358208955224</v>
      </c>
      <c r="EN6" s="2">
        <v>1804500</v>
      </c>
      <c r="EO6" s="15">
        <f t="array" ref="EO6">EN6/INDEX(Exch_rate,MATCH($A6,Exch_regions1,0),MATCH(EN$1,Exch_months1,0))</f>
        <v>52.686131386861312</v>
      </c>
      <c r="EP6" s="2">
        <v>1783500</v>
      </c>
      <c r="EQ6" s="15">
        <f t="array" ref="EQ6">EP6/INDEX(Exch_rate,MATCH($A6,Exch_regions1,0),MATCH(EP$1,Exch_months1,0))</f>
        <v>53.639097744360903</v>
      </c>
      <c r="ER6" s="2">
        <v>1842000</v>
      </c>
      <c r="ES6" s="15">
        <f t="array" ref="ES6">ER6/INDEX(Exch_rate,MATCH($A6,Exch_regions1,0),MATCH(ER$1,Exch_months1,0))</f>
        <v>60.393442622950822</v>
      </c>
      <c r="ET6" s="29">
        <v>1825500</v>
      </c>
      <c r="EU6" s="15">
        <f t="array" ref="EU6">ET6/INDEX(Exch_rate,MATCH($A6,Exch_regions1,0),MATCH(ET$1,Exch_months1,0))</f>
        <v>54.902255639097746</v>
      </c>
      <c r="EV6" s="30">
        <v>1875600</v>
      </c>
      <c r="EW6" s="15">
        <f t="array" ref="EW6">EV6/INDEX(Exch_rate,MATCH($A6,Exch_regions1,0),MATCH(EV$1,Exch_months1,0))</f>
        <v>56.836363636363636</v>
      </c>
      <c r="EX6" s="30">
        <v>1846500</v>
      </c>
      <c r="EY6" s="15">
        <f t="array" ref="EY6">EX6/INDEX(Exch_rate,MATCH($A6,Exch_regions1,0),MATCH(EX$1,Exch_months1,0))</f>
        <v>55.533834586466163</v>
      </c>
      <c r="EZ6" s="30">
        <v>1786500</v>
      </c>
      <c r="FA6" s="15">
        <f t="array" ref="FA6">EZ6/INDEX(Exch_rate,MATCH($A6,Exch_regions1,0),MATCH(EZ$1,Exch_months1,0))</f>
        <v>52.544117647058826</v>
      </c>
      <c r="FB6" s="30">
        <v>1816500</v>
      </c>
      <c r="FC6" s="15">
        <f t="array" ref="FC6">FB6/INDEX(Exch_rate,MATCH($A6,Exch_regions1,0),MATCH(FB$1,Exch_months1,0))</f>
        <v>51.9</v>
      </c>
      <c r="FD6" s="30">
        <v>1796250</v>
      </c>
      <c r="FE6" s="15">
        <f t="array" ref="FE6">FD6/INDEX(Exch_rate,MATCH($A6,Exch_regions1,0),MATCH(FD$1,Exch_months1,0))</f>
        <v>52.830882352941174</v>
      </c>
      <c r="FF6" s="15">
        <v>1821000</v>
      </c>
      <c r="FG6" s="15">
        <f t="array" ref="FG6">FF6/INDEX(Exch_rate,MATCH($A6,Exch_regions1,0),MATCH(FF$1,Exch_months1,0))</f>
        <v>55.18181818181818</v>
      </c>
      <c r="FH6" s="15">
        <v>1750500</v>
      </c>
      <c r="FI6" s="15">
        <f t="array" ref="FI6">FH6/INDEX(Exch_rate,MATCH($A6,Exch_regions1,0),MATCH(FH$1,Exch_months1,0))</f>
        <v>52.253731343283583</v>
      </c>
      <c r="FJ6" s="15">
        <v>1749750</v>
      </c>
      <c r="FK6" s="15">
        <f t="array" ref="FK6">FJ6/INDEX(Exch_rate,MATCH($A6,Exch_regions1,0),MATCH(FJ$1,Exch_months1,0))</f>
        <v>51.463235294117645</v>
      </c>
      <c r="FL6" s="15">
        <v>1767750</v>
      </c>
      <c r="FM6" s="15">
        <f t="array" ref="FM6">FL6/INDEX(Exch_rate,MATCH($A6,Exch_regions1,0),MATCH(FL$1,Exch_months1,0))</f>
        <v>51.239130434782609</v>
      </c>
      <c r="FN6" s="15">
        <v>1797000</v>
      </c>
      <c r="FO6" s="15">
        <f t="array" ref="FO6">FN6/INDEX(Exch_rate,MATCH($A6,Exch_regions1,0),MATCH(FN$1,Exch_months1,0))</f>
        <v>51.342857142857142</v>
      </c>
      <c r="FP6" s="15">
        <v>1807875</v>
      </c>
      <c r="FQ6" s="15">
        <f t="array" ref="FQ6">FP6/INDEX(Exch_rate,MATCH($A6,Exch_regions1,0),MATCH(FP$1,Exch_months1,0))</f>
        <v>50.21875</v>
      </c>
      <c r="FR6" s="15">
        <v>1861800</v>
      </c>
      <c r="FS6" s="15">
        <f t="array" ref="FS6">FR6/INDEX(Exch_rate,MATCH($A6,Exch_regions1,0),MATCH(FR$1,Exch_months1,0))</f>
        <v>51.14835164835165</v>
      </c>
      <c r="FT6" s="15">
        <v>2240250</v>
      </c>
      <c r="FU6" s="15">
        <f t="array" ref="FU6">FT6/INDEX(Exch_rate,MATCH($A6,Exch_regions1,0),MATCH(FT$1,Exch_months1,0))</f>
        <v>59.148514851485146</v>
      </c>
      <c r="FV6" s="15">
        <v>2286000</v>
      </c>
      <c r="FW6" s="15">
        <f t="array" ref="FW6">FV6/INDEX(Exch_rate,MATCH($A6,Exch_regions1,0),MATCH(FV$1,Exch_months1,0))</f>
        <v>60.157894736842103</v>
      </c>
      <c r="FX6" s="15">
        <v>2169600</v>
      </c>
      <c r="FY6" s="15">
        <f t="array" ref="FY6">FX6/INDEX(Exch_rate,MATCH($A6,Exch_regions1,0),MATCH(FX$1,Exch_months1,0))</f>
        <v>57.094736842105263</v>
      </c>
      <c r="FZ6" s="15">
        <v>2199750</v>
      </c>
      <c r="GA6" s="15">
        <f t="array" ref="GA6">FZ6/INDEX(Exch_rate,MATCH($A6,Exch_regions1,0),MATCH(FZ$1,Exch_months1,0))</f>
        <v>56.767741935483869</v>
      </c>
      <c r="GB6" s="15">
        <v>2317800</v>
      </c>
      <c r="GC6" s="15">
        <f t="array" ref="GC6">GB6/INDEX(Exch_rate,MATCH($A6,Exch_regions1,0),MATCH(GB$1,Exch_months1,0))</f>
        <v>58.382871536523929</v>
      </c>
      <c r="GD6" s="15">
        <v>2257500</v>
      </c>
      <c r="GE6" s="15">
        <f t="array" ref="GE6">GD6/INDEX(Exch_rate,MATCH($A6,Exch_regions1,0),MATCH(GD$1,Exch_months1,0))</f>
        <v>56.4375</v>
      </c>
      <c r="GF6" s="15">
        <v>2405625</v>
      </c>
      <c r="GG6" s="15">
        <f t="array" ref="GG6">GF6/INDEX(Exch_rate,MATCH($A6,Exch_regions1,0),MATCH(GF$1,Exch_months1,0))</f>
        <v>60.140625</v>
      </c>
      <c r="GH6" s="15">
        <v>2460975</v>
      </c>
      <c r="GI6" s="15">
        <f t="array" ref="GI6">GH6/INDEX(Exch_rate,MATCH($A6,Exch_regions1,0),MATCH(GH$1,Exch_months1,0))</f>
        <v>60.392024539877298</v>
      </c>
      <c r="GJ6" s="15">
        <v>2511000</v>
      </c>
      <c r="GK6" s="15">
        <f t="array" ref="GK6">GJ6/INDEX(Exch_rate,MATCH($A6,Exch_regions1,0),MATCH(GJ$1,Exch_months1,0))</f>
        <v>70.23776223776224</v>
      </c>
      <c r="GL6" s="15">
        <v>2513250</v>
      </c>
      <c r="GM6" s="15">
        <f t="array" ref="GM6">GL6/INDEX(Exch_rate,MATCH($A6,Exch_regions1,0),MATCH(GL$1,Exch_months1,0))</f>
        <v>71.297872340425528</v>
      </c>
      <c r="GN6" s="15">
        <v>2777250</v>
      </c>
      <c r="GO6" s="15">
        <f t="array" ref="GO6">GN6/INDEX(Exch_rate,MATCH($A6,Exch_regions1,0),MATCH(GN$1,Exch_months1,0))</f>
        <v>63.844827586206897</v>
      </c>
      <c r="GP6" s="15">
        <v>2753394</v>
      </c>
      <c r="GQ6" s="15">
        <f t="array" ref="GQ6">GP6/INDEX(Exch_rate,MATCH($A6,Exch_regions1,0),MATCH(GP$1,Exch_months1,0))</f>
        <v>65.557000000000002</v>
      </c>
      <c r="GR6" s="15">
        <v>2851500</v>
      </c>
      <c r="GS6" s="15">
        <f t="array" ref="GS6">GR6/INDEX(Exch_rate,MATCH($A6,Exch_regions1,0),MATCH(GR$1,Exch_months1,0))</f>
        <v>67.491124260355036</v>
      </c>
      <c r="GT6" s="15">
        <v>2836500</v>
      </c>
      <c r="GU6" s="15">
        <f t="array" ref="GU6">GT6/INDEX(Exch_rate,MATCH($A6,Exch_regions1,0),MATCH(GT$1,Exch_months1,0))</f>
        <v>66.58450704225352</v>
      </c>
      <c r="GV6" s="15">
        <v>2748375</v>
      </c>
      <c r="GW6" s="15">
        <f t="array" ref="GW6">GV6/INDEX(Exch_rate,MATCH($A6,Exch_regions1,0),MATCH(GV$1,Exch_months1,0))</f>
        <v>65.4375</v>
      </c>
      <c r="GX6" s="15">
        <v>2755125</v>
      </c>
      <c r="GY6" s="15">
        <f t="array" ref="GY6">GX6/INDEX(Exch_rate,MATCH($A6,Exch_regions1,0),MATCH(GX$1,Exch_months1,0))</f>
        <v>65.991017964071858</v>
      </c>
      <c r="GZ6" s="39">
        <v>2760000</v>
      </c>
      <c r="HA6" s="15">
        <f t="array" ref="HA6">GZ6/INDEX(Exch_rate,MATCH($A6,Exch_regions1,0),MATCH(GZ$1,Exch_months1,0))</f>
        <v>66.34615384615384</v>
      </c>
      <c r="HB6" s="15">
        <v>2817000</v>
      </c>
      <c r="HC6" s="15">
        <f t="array" ref="HC6">HB6/INDEX(Exch_rate,MATCH($A6,Exch_regions1,0),MATCH(HB$1,Exch_months1,0))</f>
        <v>67.071428571428569</v>
      </c>
      <c r="HD6" s="15">
        <v>2819250</v>
      </c>
      <c r="HE6" s="15">
        <f t="array" ref="HE6">HD6/INDEX(Exch_rate,MATCH($A6,Exch_regions1,0),MATCH(HD$1,Exch_months1,0))</f>
        <v>67.125</v>
      </c>
      <c r="HF6" s="15">
        <v>3004200</v>
      </c>
      <c r="HG6" s="15">
        <f t="array" ref="HG6">HF6/INDEX(Exch_rate,MATCH($A6,Exch_regions1,0),MATCH(HF$1,Exch_months1,0))</f>
        <v>71.528571428571425</v>
      </c>
      <c r="HH6" s="15">
        <v>3033750</v>
      </c>
      <c r="HI6" s="15">
        <f t="array" ref="HI6">HH6/INDEX(Exch_rate,MATCH($A6,Exch_regions1,0),MATCH(HH$1,Exch_months1,0))</f>
        <v>72.232142857142861</v>
      </c>
      <c r="HJ6" s="15">
        <v>3068400</v>
      </c>
      <c r="HK6" s="15">
        <f t="array" ref="HK6">HJ6/INDEX(Exch_rate,MATCH($A6,Exch_regions1,0),MATCH(HJ$1,Exch_months1,0))</f>
        <v>73.057142857142864</v>
      </c>
      <c r="HL6" s="15">
        <v>3090000</v>
      </c>
      <c r="HM6" s="15">
        <f t="array" ref="HM6">HL6/INDEX(Exch_rate,MATCH($A6,Exch_regions1,0),MATCH(HL$1,Exch_months1,0))</f>
        <v>73.571428571428569</v>
      </c>
      <c r="HN6" s="15">
        <v>3174000</v>
      </c>
      <c r="HO6" s="15">
        <f t="array" ref="HO6">HN6/INDEX(Exch_rate,MATCH($A6,Exch_regions1,0),MATCH(HN$1,Exch_months1,0))</f>
        <v>75.571428571428569</v>
      </c>
      <c r="HP6" s="15">
        <v>3831000</v>
      </c>
      <c r="HQ6" s="15">
        <f t="array" ref="HQ6">HP6/INDEX(Exch_rate,MATCH($A6,Exch_regions1,0),MATCH(HP$1,Exch_months1,0))</f>
        <v>91.214285714285708</v>
      </c>
      <c r="HR6" s="15">
        <v>3661200</v>
      </c>
      <c r="HS6" s="15">
        <f t="array" ref="HS6">HR6/INDEX(Exch_rate,MATCH($A6,Exch_regions1,0),MATCH(HR$1,Exch_months1,0))</f>
        <v>87.171428571428578</v>
      </c>
      <c r="HT6" s="15">
        <v>3678000</v>
      </c>
      <c r="HU6" s="15">
        <f t="array" ref="HU6">HT6/INDEX(Exch_rate,MATCH($A6,Exch_regions1,0),MATCH(HT$1,Exch_months1,0))</f>
        <v>87.571428571428569</v>
      </c>
      <c r="HV6" s="15">
        <v>3826500</v>
      </c>
      <c r="HW6" s="15">
        <f t="array" ref="HW6">HV6/INDEX(Exch_rate,MATCH($A6,Exch_regions1,0),MATCH(HV$1,Exch_months1,0))</f>
        <v>91.107142857142861</v>
      </c>
      <c r="HX6" s="15">
        <v>3878400</v>
      </c>
      <c r="HY6" s="15">
        <f t="array" ref="HY6">HX6/INDEX(Exch_rate,MATCH($A6,Exch_regions1,0),MATCH(HX$1,Exch_months1,0))</f>
        <v>92.342857142857142</v>
      </c>
      <c r="HZ6" s="15">
        <v>3702000</v>
      </c>
      <c r="IA6" s="15">
        <f t="array" ref="IA6">HZ6/INDEX(Exch_rate,MATCH($A6,Exch_regions1,0),MATCH(HZ$1,Exch_months1,0))</f>
        <v>88.142857142857139</v>
      </c>
      <c r="IB6" s="15">
        <v>3590400</v>
      </c>
      <c r="IC6" s="15">
        <f t="array" ref="IC6">IB6/INDEX(Exch_rate,MATCH($A6,Exch_regions1,0),MATCH(IB$1,Exch_months1,0))</f>
        <v>85.48571428571428</v>
      </c>
      <c r="ID6" s="15">
        <v>3123000</v>
      </c>
      <c r="IE6" s="15">
        <f t="array" ref="IE6">ID6/INDEX(Exch_rate,MATCH($A6,Exch_regions1,0),MATCH(ID$1,Exch_months1,0))</f>
        <v>74.268727705112966</v>
      </c>
      <c r="IF6" s="15">
        <v>3062400</v>
      </c>
      <c r="IG6" s="15">
        <f t="array" ref="IG6">IF6/INDEX(Exch_rate,MATCH($A6,Exch_regions1,0),MATCH(IF$1,Exch_months1,0))</f>
        <v>72.914285714285711</v>
      </c>
      <c r="IH6" s="15">
        <v>3025200</v>
      </c>
      <c r="II6" s="15">
        <f t="array" ref="II6">IH6/INDEX(Exch_rate,MATCH($A6,Exch_regions1,0),MATCH(IH$1,Exch_months1,0))</f>
        <v>72.028571428571425</v>
      </c>
      <c r="IJ6" s="15">
        <v>2994000</v>
      </c>
      <c r="IK6" s="15">
        <f t="array" ref="IK6">IJ6/INDEX(Exch_rate,MATCH($A6,Exch_regions1,0),MATCH(IJ$1,Exch_months1,0))</f>
        <v>71.285714285714292</v>
      </c>
      <c r="IL6" s="15">
        <v>3103500</v>
      </c>
      <c r="IM6" s="15">
        <f t="array" ref="IM6">IL6/INDEX(Exch_rate,MATCH($A6,Exch_regions1,0),MATCH(IL$1,Exch_months1,0))</f>
        <v>73.892857142857139</v>
      </c>
      <c r="IN6" s="15">
        <v>3102000</v>
      </c>
      <c r="IO6" s="15">
        <f t="array" ref="IO6">IN6/INDEX(Exch_rate,MATCH($A6,Exch_regions1,0),MATCH(IN$1,Exch_months1,0))</f>
        <v>73.857142857142861</v>
      </c>
      <c r="IP6" s="15">
        <v>2998440</v>
      </c>
      <c r="IQ6" s="15">
        <f t="array" ref="IQ6">IP6/INDEX(Exch_rate,MATCH($A6,Exch_regions1,0),MATCH(IP$1,Exch_months1,0))</f>
        <v>71.391428571428577</v>
      </c>
      <c r="IR6" s="15">
        <v>2930250</v>
      </c>
      <c r="IS6" s="15">
        <f t="array" ref="IS6">IR6/INDEX(Exch_rate,MATCH($A6,Exch_regions1,0),MATCH(IR$1,Exch_months1,0))</f>
        <v>69.767857142857139</v>
      </c>
      <c r="IT6" s="15">
        <v>2833200</v>
      </c>
      <c r="IU6" s="15">
        <f t="array" ref="IU6">IT6/INDEX(Exch_rate,MATCH($A6,Exch_regions1,0),MATCH(IT$1,Exch_months1,0))</f>
        <v>67.457142857142856</v>
      </c>
      <c r="IV6" s="15">
        <v>2913300</v>
      </c>
      <c r="IW6" s="15">
        <f t="array" ref="IW6">IV6/INDEX(Exch_rate,MATCH($A6,Exch_regions1,0),MATCH(IV$1,Exch_months1,0))</f>
        <v>69.364285714285714</v>
      </c>
      <c r="IX6" s="15">
        <v>3037500</v>
      </c>
      <c r="IY6" s="15">
        <f t="array" ref="IY6">IX6/INDEX(Exch_rate,MATCH($A6,Exch_regions1,0),MATCH(IX$1,Exch_months1,0))</f>
        <v>72.321428571428569</v>
      </c>
      <c r="IZ6" s="15">
        <v>3054300</v>
      </c>
      <c r="JA6" s="15">
        <f t="array" ref="JA6">IZ6/INDEX(Exch_rate,MATCH($A6,Exch_regions1,0),MATCH(IZ$1,Exch_months1,0))</f>
        <v>72.721428571428575</v>
      </c>
      <c r="JB6" s="15">
        <v>3019500</v>
      </c>
      <c r="JC6" s="15">
        <f t="array" ref="JC6">JB6/INDEX(Exch_rate,MATCH($A6,Exch_regions1,0),MATCH(JB$1,Exch_months1,0))</f>
        <v>71.892857142857139</v>
      </c>
      <c r="JD6" s="15">
        <v>3096000</v>
      </c>
      <c r="JE6" s="15">
        <f t="array" ref="JE6">JD6/INDEX(Exch_rate,MATCH($A6,Exch_regions1,0),MATCH(JD$1,Exch_months1,0))</f>
        <v>73.714285714285708</v>
      </c>
      <c r="JF6" s="15">
        <v>3087000</v>
      </c>
      <c r="JG6" s="15">
        <f t="array" ref="JG6">JF6/INDEX(Exch_rate,MATCH($A6,Exch_regions1,0),MATCH(JF$1,Exch_months1,0))</f>
        <v>73.5</v>
      </c>
      <c r="JH6" s="15">
        <v>3091590</v>
      </c>
      <c r="JI6" s="15">
        <f t="array" ref="JI6">JH6/INDEX(Exch_rate,MATCH($A6,Exch_regions1,0),MATCH(JH$1,Exch_months1,0))</f>
        <v>73.609285714285718</v>
      </c>
      <c r="JJ6" s="15">
        <v>3076500</v>
      </c>
      <c r="JK6" s="15">
        <f t="array" ref="JK6">JJ6/INDEX(Exch_rate,MATCH($A6,Exch_regions1,0),MATCH(JJ$1,Exch_months1,0))</f>
        <v>73.25</v>
      </c>
      <c r="JL6" s="15">
        <v>3124200</v>
      </c>
      <c r="JM6" s="15">
        <f>JL6/INDEX(Exchange_rate_data1,MATCH('Essential Items CMB_Regions'!$A6,Exch_regions,0),MATCH('Essential Items CMB_Regions'!JL$1,Exch_months3,0))</f>
        <v>74.385714285714286</v>
      </c>
      <c r="JN6" s="15">
        <v>3051000</v>
      </c>
      <c r="JO6" s="15">
        <f>JN6/INDEX(Exchange_rate_data2,MATCH('Essential Items CMB_Regions'!$A6,Exch_regions,0),MATCH('Essential Items CMB_Regions'!JN$1,Exch_months4,0))</f>
        <v>72.642857142857139</v>
      </c>
      <c r="JP6" s="15">
        <v>3092250</v>
      </c>
      <c r="JQ6" s="15">
        <f>JP6/INDEX(Exchange_rate_data3,MATCH('Essential Items CMB_Regions'!$A6,Exch_regions,0),MATCH('Essential Items CMB_Regions'!JP$1,Exch_months5,0))</f>
        <v>73.625</v>
      </c>
      <c r="JR6" s="15">
        <v>3183900</v>
      </c>
      <c r="JS6" s="15">
        <f>JR6/INDEX(Exchange_rate4,MATCH('Essential Items CMB_Regions'!$A6,Exch_regions,0),MATCH('Essential Items CMB_Regions'!JR$1,Exch_month6,0))</f>
        <v>75.807142857142864</v>
      </c>
      <c r="JT6" s="15">
        <v>3207750</v>
      </c>
      <c r="JU6" s="15">
        <f>JT6/INDEX(Exchange_rate5,MATCH('Essential Items CMB_Regions'!$A6,Exch_regions,0),MATCH('Essential Items CMB_Regions'!JT$1,Exch_month7,0))</f>
        <v>76.375</v>
      </c>
      <c r="JV6" s="15">
        <v>3186000</v>
      </c>
      <c r="JW6" s="15">
        <f>JV6/INDEX(Exchange_rate6,MATCH('Essential Items CMB_Regions'!$A6,Exch_regions,0),MATCH('Essential Items CMB_Regions'!JV$1,Exch_month9,0))</f>
        <v>75.857142857142861</v>
      </c>
      <c r="JX6" s="15">
        <v>3166650</v>
      </c>
      <c r="JY6" s="15">
        <f>JX6/INDEX(Exchange_rate7,MATCH('Essential Items CMB_Regions'!$A6,Exch_regions,0),MATCH('Essential Items CMB_Regions'!JX$1,Exch_month10,0))</f>
        <v>75.396428571428572</v>
      </c>
      <c r="JZ6" s="15">
        <v>3240840</v>
      </c>
      <c r="KA6" s="15">
        <f>JZ6/INDEX(Exchange_rate8,MATCH('Essential Items CMB_Regions'!$A6,Exch_regions,0),MATCH('Essential Items CMB_Regions'!JZ$1,Exchange_month11,0))</f>
        <v>77.162857142857149</v>
      </c>
      <c r="KB6" s="15">
        <v>3208800</v>
      </c>
      <c r="KC6" s="15">
        <f>KB6/INDEX(Exchange_rate9,MATCH('Essential Items CMB_Regions'!$A6,Exch_regions,0),MATCH('Essential Items CMB_Regions'!KB$1,Exch_month11,0))</f>
        <v>76.400000000000006</v>
      </c>
      <c r="KD6" s="15">
        <v>3181875</v>
      </c>
      <c r="KE6" s="15">
        <f>KD6/INDEX(Exchange_rate10,MATCH('Essential Items CMB_Regions'!$A6,Exch_regions,0),MATCH('Essential Items CMB_Regions'!KD$1,Exch_month12,0))</f>
        <v>75.758928571428569</v>
      </c>
      <c r="KF6" s="15">
        <v>3250950</v>
      </c>
      <c r="KG6" s="15">
        <f>KF6/INDEX(Exchange_rate11,MATCH('Essential Items CMB_Regions'!$A6,Exch_regions,0),MATCH('Essential Items CMB_Regions'!KF$1,Exch_month13,0))</f>
        <v>77.403571428571425</v>
      </c>
      <c r="KH6" s="15">
        <v>3200250</v>
      </c>
      <c r="KI6" s="15">
        <f>KH6/INDEX(Exchange_rate12,MATCH('Essential Items CMB_Regions'!$A6,Exch_regions,0),MATCH('Essential Items CMB_Regions'!KH$1,Exch_month14,0))</f>
        <v>76.196428571428569</v>
      </c>
      <c r="KJ6" s="15">
        <v>3103500</v>
      </c>
      <c r="KK6" s="15">
        <f>KJ6/INDEX(Exchange_rate13,MATCH('Essential Items CMB_Regions'!$A6,Exch_regions,0),MATCH('Essential Items CMB_Regions'!KJ$1,Exch_month15,0))</f>
        <v>73.892857142857139</v>
      </c>
      <c r="KL6" s="15">
        <v>3090900</v>
      </c>
      <c r="KM6" s="15">
        <f>KL6/INDEX(Exchange_rate14,MATCH('Essential Items CMB_Regions'!$A6,Exch_regions,0),MATCH('Essential Items CMB_Regions'!KL$1,Exch_month16,0))</f>
        <v>73.592857142857142</v>
      </c>
      <c r="KN6" s="15">
        <v>3211200</v>
      </c>
      <c r="KO6" s="15">
        <f>KN6/INDEX(Exchange_rate15,MATCH('Essential Items CMB_Regions'!$A6,Exch_regions,0),MATCH('Essential Items CMB_Regions'!KN$1,Exch_month17,0))</f>
        <v>76.457142857142856</v>
      </c>
      <c r="KP6" s="15">
        <v>3319050</v>
      </c>
      <c r="KQ6" s="15">
        <f>KP6/INDEX(Exchange_rate16,MATCH('Essential Items CMB_Regions'!$A6,Exch_regions,0),MATCH('Essential Items CMB_Regions'!KP$1,Exch_month18,0))</f>
        <v>79.025000000000006</v>
      </c>
      <c r="KR6" s="15">
        <v>3330600</v>
      </c>
      <c r="KS6" s="15">
        <f>KR6/INDEX(Exchange_rate17,MATCH('Essential Items CMB_Regions'!$A6,Exch_regions,0),MATCH('Essential Items CMB_Regions'!KR$1,Exch_month19,0))</f>
        <v>79.3</v>
      </c>
      <c r="KT6" s="15">
        <v>3246600</v>
      </c>
      <c r="KU6" s="15">
        <f>KT6/INDEX(Exchange_rate18,MATCH('Essential Items CMB_Regions'!$A6,Exch_regions,0),MATCH('Essential Items CMB_Regions'!KT$1,Exch_month20,0))</f>
        <v>77.3</v>
      </c>
      <c r="KV6" s="15">
        <v>3200250</v>
      </c>
      <c r="KW6" s="15">
        <f>KV6/INDEX(Exchange_rate19,MATCH('Essential Items CMB_Regions'!$A6,Exch_regions,0),MATCH('Essential Items CMB_Regions'!KV$1,Exch_month21,0))</f>
        <v>76.196428571428569</v>
      </c>
      <c r="KX6" s="2">
        <v>3273300</v>
      </c>
      <c r="KY6" s="15">
        <f>KX6/INDEX(Exchange_rate20,MATCH('Essential Items CMB_Regions'!$A6,Exch_regions,0),MATCH('Essential Items CMB_Regions'!KX$1,Exch_month22,0))</f>
        <v>77.935714285714283</v>
      </c>
      <c r="KZ6" s="15">
        <v>3379200</v>
      </c>
      <c r="LA6" s="15">
        <f>KZ6/INDEX(Exchange_rate22,MATCH('Essential Items CMB_Regions'!$A6,Exch_regions,0),MATCH('Essential Items CMB_Regions'!KZ$1,Exch_month24,0))</f>
        <v>80.457142857142856</v>
      </c>
      <c r="LB6" s="15">
        <v>3460500</v>
      </c>
      <c r="LC6" s="15">
        <f>LB6/INDEX(Exchange_rate23,MATCH('Essential Items CMB_Regions'!$A6,Exch_regions,0),MATCH('Essential Items CMB_Regions'!LB$1,Exch_month25,0))</f>
        <v>82.392857142857139</v>
      </c>
      <c r="LD6" s="24">
        <f t="shared" si="0"/>
        <v>2975145</v>
      </c>
      <c r="LE6" s="24">
        <f t="shared" si="1"/>
        <v>73.128503039513674</v>
      </c>
    </row>
    <row r="7" spans="1:317" x14ac:dyDescent="0.35">
      <c r="A7" s="1" t="s">
        <v>4</v>
      </c>
      <c r="B7" s="22">
        <v>1525500</v>
      </c>
      <c r="C7" s="15">
        <f t="array" ref="C7">B7/INDEX(Exch_rate,MATCH($A7,Exch_regions1,0),MATCH(B$1,Exch_months1,0))</f>
        <v>67.8</v>
      </c>
      <c r="D7" s="22">
        <v>1562250</v>
      </c>
      <c r="E7" s="15">
        <f t="array" ref="E7">D7/INDEX(Exch_rate,MATCH($A7,Exch_regions1,0),MATCH(D$1,Exch_months1,0))</f>
        <v>71.01136363636364</v>
      </c>
      <c r="F7" s="22">
        <v>1591500</v>
      </c>
      <c r="G7" s="15">
        <f t="array" ref="G7">F7/INDEX(Exch_rate,MATCH($A7,Exch_regions1,0),MATCH(F$1,Exch_months1,0))</f>
        <v>75.785714285714292</v>
      </c>
      <c r="H7" s="22">
        <v>1636800</v>
      </c>
      <c r="I7" s="15">
        <f t="array" ref="I7">H7/INDEX(Exch_rate,MATCH($A7,Exch_regions1,0),MATCH(H$1,Exch_months1,0))</f>
        <v>76.485981308411212</v>
      </c>
      <c r="J7" s="22">
        <v>1539750</v>
      </c>
      <c r="K7" s="15">
        <f t="array" ref="K7">J7/INDEX(Exch_rate,MATCH($A7,Exch_regions1,0),MATCH(J$1,Exch_months1,0))</f>
        <v>73.321428571428569</v>
      </c>
      <c r="L7" s="22">
        <v>1465500</v>
      </c>
      <c r="M7" s="15">
        <f t="array" ref="M7">L7/INDEX(Exch_rate,MATCH($A7,Exch_regions1,0),MATCH(L$1,Exch_months1,0))</f>
        <v>69.785714285714292</v>
      </c>
      <c r="N7" s="22">
        <v>1563750</v>
      </c>
      <c r="O7" s="15">
        <f t="array" ref="O7">N7/INDEX(Exch_rate,MATCH($A7,Exch_regions1,0),MATCH(N$1,Exch_months1,0))</f>
        <v>74.464285714285708</v>
      </c>
      <c r="P7" s="22">
        <v>1581000</v>
      </c>
      <c r="Q7" s="15">
        <f t="array" ref="Q7">P7/INDEX(Exch_rate,MATCH($A7,Exch_regions1,0),MATCH(P$1,Exch_months1,0))</f>
        <v>71.86363636363636</v>
      </c>
      <c r="R7" s="22">
        <v>1602600</v>
      </c>
      <c r="S7" s="15">
        <f t="array" ref="S7">R7/INDEX(Exch_rate,MATCH($A7,Exch_regions1,0),MATCH(R$1,Exch_months1,0))</f>
        <v>70.28947368421052</v>
      </c>
      <c r="T7" s="22">
        <v>1558500</v>
      </c>
      <c r="U7" s="15">
        <f t="array" ref="U7">T7/INDEX(Exch_rate,MATCH($A7,Exch_regions1,0),MATCH(T$1,Exch_months1,0))</f>
        <v>70.044943820224717</v>
      </c>
      <c r="V7" s="22">
        <v>1520250</v>
      </c>
      <c r="W7" s="15">
        <f t="array" ref="W7">V7/INDEX(Exch_rate,MATCH($A7,Exch_regions1,0),MATCH(V$1,Exch_months1,0))</f>
        <v>69.102272727272734</v>
      </c>
      <c r="X7" s="22">
        <v>1520400</v>
      </c>
      <c r="Y7" s="15">
        <f t="array" ref="Y7">X7/INDEX(Exch_rate,MATCH($A7,Exch_regions1,0),MATCH(X$1,Exch_months1,0))</f>
        <v>69.109090909090909</v>
      </c>
      <c r="Z7" s="22">
        <v>1554000</v>
      </c>
      <c r="AA7" s="15">
        <f t="array" ref="AA7">Z7/INDEX(Exch_rate,MATCH($A7,Exch_regions1,0),MATCH(Z$1,Exch_months1,0))</f>
        <v>70.63636363636364</v>
      </c>
      <c r="AB7" s="22">
        <v>1530750</v>
      </c>
      <c r="AC7" s="15">
        <f t="array" ref="AC7">AB7/INDEX(Exch_rate,MATCH($A7,Exch_regions1,0),MATCH(AB$1,Exch_months1,0))</f>
        <v>69.579545454545453</v>
      </c>
      <c r="AD7" s="22">
        <v>239400</v>
      </c>
      <c r="AE7" s="15">
        <f t="array" ref="AE7">AD7/INDEX(Exch_rate,MATCH($A7,Exch_regions1,0),MATCH(AD$1,Exch_months1,0))</f>
        <v>10.881818181818181</v>
      </c>
      <c r="AF7" s="22">
        <v>1546500</v>
      </c>
      <c r="AG7" s="15">
        <f t="array" ref="AG7">AF7/INDEX(Exch_rate,MATCH($A7,Exch_regions1,0),MATCH(AF$1,Exch_months1,0))</f>
        <v>70.295454545454547</v>
      </c>
      <c r="AH7" s="22">
        <v>1506000</v>
      </c>
      <c r="AI7" s="15">
        <f t="array" ref="AI7">AH7/INDEX(Exch_rate,MATCH($A7,Exch_regions1,0),MATCH(AH$1,Exch_months1,0))</f>
        <v>68.454545454545453</v>
      </c>
      <c r="AJ7" s="22">
        <v>1521000</v>
      </c>
      <c r="AK7" s="15">
        <f t="array" ref="AK7">AJ7/INDEX(Exch_rate,MATCH($A7,Exch_regions1,0),MATCH(AJ$1,Exch_months1,0))</f>
        <v>69.13636363636364</v>
      </c>
      <c r="AL7" s="22">
        <v>1581000</v>
      </c>
      <c r="AM7" s="15">
        <f t="array" ref="AM7">AL7/INDEX(Exch_rate,MATCH($A7,Exch_regions1,0),MATCH(AL$1,Exch_months1,0))</f>
        <v>71.86363636363636</v>
      </c>
      <c r="AN7" s="22">
        <v>1605750</v>
      </c>
      <c r="AO7" s="15">
        <f t="array" ref="AO7">AN7/INDEX(Exch_rate,MATCH($A7,Exch_regions1,0),MATCH(AN$1,Exch_months1,0))</f>
        <v>71.36666666666666</v>
      </c>
      <c r="AP7" s="22">
        <v>1578000</v>
      </c>
      <c r="AQ7" s="15">
        <f t="array" ref="AQ7">AP7/INDEX(Exch_rate,MATCH($A7,Exch_regions1,0),MATCH(AP$1,Exch_months1,0))</f>
        <v>71.727272727272734</v>
      </c>
      <c r="AR7" s="22">
        <v>1524000</v>
      </c>
      <c r="AS7" s="15">
        <f t="array" ref="AS7">AR7/INDEX(Exch_rate,MATCH($A7,Exch_regions1,0),MATCH(AR$1,Exch_months1,0))</f>
        <v>69.272727272727266</v>
      </c>
      <c r="AT7" s="22">
        <v>1488000</v>
      </c>
      <c r="AU7" s="15">
        <f t="array" ref="AU7">AT7/INDEX(Exch_rate,MATCH($A7,Exch_regions1,0),MATCH(AT$1,Exch_months1,0))</f>
        <v>67.63636363636364</v>
      </c>
      <c r="AV7" s="22">
        <v>1482000</v>
      </c>
      <c r="AW7" s="15">
        <f t="array" ref="AW7">AV7/INDEX(Exch_rate,MATCH($A7,Exch_regions1,0),MATCH(AV$1,Exch_months1,0))</f>
        <v>67.36363636363636</v>
      </c>
      <c r="AX7" s="21">
        <v>1525500</v>
      </c>
      <c r="AY7" s="15">
        <f t="array" ref="AY7">AX7/INDEX(Exch_rate,MATCH($A7,Exch_regions1,0),MATCH(AX$1,Exch_months1,0))</f>
        <v>69.340909090909093</v>
      </c>
      <c r="AZ7" s="21">
        <v>1483500</v>
      </c>
      <c r="BA7" s="15">
        <f t="array" ref="BA7">AZ7/INDEX(Exch_rate,MATCH($A7,Exch_regions1,0),MATCH(AZ$1,Exch_months1,0))</f>
        <v>67.431818181818187</v>
      </c>
      <c r="BB7" s="21">
        <v>1573200</v>
      </c>
      <c r="BC7" s="15">
        <f t="array" ref="BC7">BB7/INDEX(Exch_rate,MATCH($A7,Exch_regions1,0),MATCH(BB$1,Exch_months1,0))</f>
        <v>71.509090909090915</v>
      </c>
      <c r="BD7" s="21">
        <v>1503000</v>
      </c>
      <c r="BE7" s="15">
        <f t="array" ref="BE7">BD7/INDEX(Exch_rate,MATCH($A7,Exch_regions1,0),MATCH(BD$1,Exch_months1,0))</f>
        <v>68.318181818181813</v>
      </c>
      <c r="BF7" s="21">
        <v>1495500</v>
      </c>
      <c r="BG7" s="15">
        <f t="array" ref="BG7">BF7/INDEX(Exch_rate,MATCH($A7,Exch_regions1,0),MATCH(BF$1,Exch_months1,0))</f>
        <v>65.021739130434781</v>
      </c>
      <c r="BH7" s="21">
        <v>1552500</v>
      </c>
      <c r="BI7" s="15">
        <f t="array" ref="BI7">BH7/INDEX(Exch_rate,MATCH($A7,Exch_regions1,0),MATCH(BH$1,Exch_months1,0))</f>
        <v>69</v>
      </c>
      <c r="BJ7" s="21">
        <v>1584750</v>
      </c>
      <c r="BK7" s="15">
        <f t="array" ref="BK7">BJ7/INDEX(Exch_rate,MATCH($A7,Exch_regions1,0),MATCH(BJ$1,Exch_months1,0))</f>
        <v>70.433333333333337</v>
      </c>
      <c r="BL7" s="21">
        <v>1509000</v>
      </c>
      <c r="BM7" s="15">
        <f t="array" ref="BM7">BL7/INDEX(Exch_rate,MATCH($A7,Exch_regions1,0),MATCH(BL$1,Exch_months1,0))</f>
        <v>68.590909090909093</v>
      </c>
      <c r="BN7" s="21">
        <v>1476000</v>
      </c>
      <c r="BO7" s="15">
        <f t="array" ref="BO7">BN7/INDEX(Exch_rate,MATCH($A7,Exch_regions1,0),MATCH(BN$1,Exch_months1,0))</f>
        <v>67.090909090909093</v>
      </c>
      <c r="BP7" s="21">
        <v>1477800</v>
      </c>
      <c r="BQ7" s="15">
        <f t="array" ref="BQ7">BP7/INDEX(Exch_rate,MATCH($A7,Exch_regions1,0),MATCH(BP$1,Exch_months1,0))</f>
        <v>67.172727272727272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1635000</v>
      </c>
      <c r="BU7" s="15">
        <f t="array" ref="BU7">BT7/INDEX(Exch_rate,MATCH($A7,Exch_regions1,0),MATCH(BT$1,Exch_months1,0))</f>
        <v>71.868131868131869</v>
      </c>
      <c r="BV7" s="21">
        <v>1546500</v>
      </c>
      <c r="BW7" s="15">
        <f t="array" ref="BW7">BV7/INDEX(Exch_rate,MATCH($A7,Exch_regions1,0),MATCH(BV$1,Exch_months1,0))</f>
        <v>67.978021978021971</v>
      </c>
      <c r="BX7" s="21">
        <v>1557750</v>
      </c>
      <c r="BY7" s="15">
        <f t="array" ref="BY7">BX7/INDEX(Exch_rate,MATCH($A7,Exch_regions1,0),MATCH(BX$1,Exch_months1,0))</f>
        <v>70.806818181818187</v>
      </c>
      <c r="BZ7" s="21">
        <v>1551000</v>
      </c>
      <c r="CA7" s="15">
        <f t="array" ref="CA7">BZ7/INDEX(Exch_rate,MATCH($A7,Exch_regions1,0),MATCH(BZ$1,Exch_months1,0))</f>
        <v>70.5</v>
      </c>
      <c r="CB7" s="21">
        <v>1473000</v>
      </c>
      <c r="CC7" s="15">
        <f t="array" ref="CC7">CB7/INDEX(Exch_rate,MATCH($A7,Exch_regions1,0),MATCH(CB$1,Exch_months1,0))</f>
        <v>66.954545454545453</v>
      </c>
      <c r="CD7" s="21">
        <v>1470000</v>
      </c>
      <c r="CE7" s="15">
        <f t="array" ref="CE7">CD7/INDEX(Exch_rate,MATCH($A7,Exch_regions1,0),MATCH(CD$1,Exch_months1,0))</f>
        <v>61.25</v>
      </c>
      <c r="CF7" s="21">
        <v>1476000</v>
      </c>
      <c r="CG7" s="15">
        <f t="array" ref="CG7">CF7/INDEX(Exch_rate,MATCH($A7,Exch_regions1,0),MATCH(CF$1,Exch_months1,0))</f>
        <v>60.865979381443296</v>
      </c>
      <c r="CH7" s="21">
        <v>1582500</v>
      </c>
      <c r="CI7" s="15">
        <f t="array" ref="CI7">CH7/INDEX(Exch_rate,MATCH($A7,Exch_regions1,0),MATCH(CH$1,Exch_months1,0))</f>
        <v>65.9375</v>
      </c>
      <c r="CJ7" s="21">
        <v>1562250</v>
      </c>
      <c r="CK7" s="15">
        <f t="array" ref="CK7">CJ7/INDEX(Exch_rate,MATCH($A7,Exch_regions1,0),MATCH(CJ$1,Exch_months1,0))</f>
        <v>65.09375</v>
      </c>
      <c r="CL7" s="21">
        <v>1558500</v>
      </c>
      <c r="CM7" s="15">
        <f t="array" ref="CM7">CL7/INDEX(Exch_rate,MATCH($A7,Exch_regions1,0),MATCH(CL$1,Exch_months1,0))</f>
        <v>64.9375</v>
      </c>
      <c r="CN7" s="21">
        <v>1560000</v>
      </c>
      <c r="CO7" s="15">
        <f t="array" ref="CO7">CN7/INDEX(Exch_rate,MATCH($A7,Exch_regions1,0),MATCH(CN$1,Exch_months1,0))</f>
        <v>65</v>
      </c>
      <c r="CP7" s="21">
        <v>1564500</v>
      </c>
      <c r="CQ7" s="15">
        <f t="array" ref="CQ7">CP7/INDEX(Exch_rate,MATCH($A7,Exch_regions1,0),MATCH(CP$1,Exch_months1,0))</f>
        <v>65.1875</v>
      </c>
      <c r="CR7" s="21">
        <v>1539000</v>
      </c>
      <c r="CS7" s="15">
        <f t="array" ref="CS7">CR7/INDEX(Exch_rate,MATCH($A7,Exch_regions1,0),MATCH(CR$1,Exch_months1,0))</f>
        <v>64.125</v>
      </c>
      <c r="CT7" s="21">
        <v>1630800</v>
      </c>
      <c r="CU7" s="15">
        <f t="array" ref="CU7">CT7/INDEX(Exch_rate,MATCH($A7,Exch_regions1,0),MATCH(CT$1,Exch_months1,0))</f>
        <v>65.758064516129039</v>
      </c>
      <c r="CV7" s="21">
        <v>1665000</v>
      </c>
      <c r="CW7" s="15">
        <f t="array" ref="CW7">CV7/INDEX(Exch_rate,MATCH($A7,Exch_regions1,0),MATCH(CV$1,Exch_months1,0))</f>
        <v>69.375</v>
      </c>
      <c r="CX7" s="2">
        <v>1665000</v>
      </c>
      <c r="CY7" s="15">
        <f t="array" ref="CY7">CX7/INDEX(Exch_rate,MATCH($A7,Exch_regions1,0),MATCH(CX$1,Exch_months1,0))</f>
        <v>66.599999999999994</v>
      </c>
      <c r="CZ7" s="2">
        <v>1742625</v>
      </c>
      <c r="DA7" s="15">
        <f t="array" ref="DA7">CZ7/INDEX(Exch_rate,MATCH($A7,Exch_regions1,0),MATCH(CZ$1,Exch_months1,0))</f>
        <v>69.704999999999998</v>
      </c>
      <c r="DB7" s="2">
        <v>1585500</v>
      </c>
      <c r="DC7" s="15">
        <f t="array" ref="DC7">DB7/INDEX(Exch_rate,MATCH($A7,Exch_regions1,0),MATCH(DB$1,Exch_months1,0))</f>
        <v>63.42</v>
      </c>
      <c r="DD7" s="2">
        <v>1382250</v>
      </c>
      <c r="DE7" s="15">
        <f t="array" ref="DE7">DD7/INDEX(Exch_rate,MATCH($A7,Exch_regions1,0),MATCH(DD$1,Exch_months1,0))</f>
        <v>55.29</v>
      </c>
      <c r="DF7" s="2">
        <v>1383000</v>
      </c>
      <c r="DG7" s="15">
        <f t="array" ref="DG7">DF7/INDEX(Exch_rate,MATCH($A7,Exch_regions1,0),MATCH(DF$1,Exch_months1,0))</f>
        <v>51.222222222222221</v>
      </c>
      <c r="DH7" s="2">
        <v>1381500</v>
      </c>
      <c r="DI7" s="15">
        <f t="array" ref="DI7">DH7/INDEX(Exch_rate,MATCH($A7,Exch_regions1,0),MATCH(DH$1,Exch_months1,0))</f>
        <v>49.339285714285715</v>
      </c>
      <c r="DJ7" s="2">
        <v>1381500</v>
      </c>
      <c r="DK7" s="15">
        <f t="array" ref="DK7">DJ7/INDEX(Exch_rate,MATCH($A7,Exch_regions1,0),MATCH(DJ$1,Exch_months1,0))</f>
        <v>47.637931034482762</v>
      </c>
      <c r="DL7" s="2">
        <v>1567200</v>
      </c>
      <c r="DM7" s="15">
        <f t="array" ref="DM7">DL7/INDEX(Exch_rate,MATCH($A7,Exch_regions1,0),MATCH(DL$1,Exch_months1,0))</f>
        <v>62.19047619047619</v>
      </c>
      <c r="DN7" s="2">
        <v>1617000</v>
      </c>
      <c r="DO7" s="15">
        <f t="array" ref="DO7">DN7/INDEX(Exch_rate,MATCH($A7,Exch_regions1,0),MATCH(DN$1,Exch_months1,0))</f>
        <v>57.238938053097343</v>
      </c>
      <c r="DP7" s="2">
        <v>1641750</v>
      </c>
      <c r="DQ7" s="15">
        <f t="array" ref="DQ7">DP7/INDEX(Exch_rate,MATCH($A7,Exch_regions1,0),MATCH(DP$1,Exch_months1,0))</f>
        <v>54.725000000000001</v>
      </c>
      <c r="DR7" s="17">
        <v>1645500</v>
      </c>
      <c r="DS7" s="15">
        <f t="array" ref="DS7">DR7/INDEX(Exch_rate,MATCH($A7,Exch_regions1,0),MATCH(DR$1,Exch_months1,0))</f>
        <v>54.85</v>
      </c>
      <c r="DT7" s="17">
        <v>1587750</v>
      </c>
      <c r="DU7" s="15">
        <f t="array" ref="DU7">DT7/INDEX(Exch_rate,MATCH($A7,Exch_regions1,0),MATCH(DT$1,Exch_months1,0))</f>
        <v>52.924999999999997</v>
      </c>
      <c r="DV7" s="17">
        <v>1585500</v>
      </c>
      <c r="DW7" s="15">
        <f t="array" ref="DW7">DV7/INDEX(Exch_rate,MATCH($A7,Exch_regions1,0),MATCH(DV$1,Exch_months1,0))</f>
        <v>52.85</v>
      </c>
      <c r="DX7" s="17">
        <v>1630500</v>
      </c>
      <c r="DY7" s="15">
        <f t="array" ref="DY7">DX7/INDEX(Exch_rate,MATCH($A7,Exch_regions1,0),MATCH(DX$1,Exch_months1,0))</f>
        <v>53.459016393442624</v>
      </c>
      <c r="DZ7" s="17">
        <v>1661250</v>
      </c>
      <c r="EA7" s="15">
        <f t="array" ref="EA7">DZ7/INDEX(Exch_rate,MATCH($A7,Exch_regions1,0),MATCH(DZ$1,Exch_months1,0))</f>
        <v>55.375</v>
      </c>
      <c r="EB7" s="17">
        <v>1616250</v>
      </c>
      <c r="EC7" s="15">
        <f t="array" ref="EC7">EB7/INDEX(Exch_rate,MATCH($A7,Exch_regions1,0),MATCH(EB$1,Exch_months1,0))</f>
        <v>53.875</v>
      </c>
      <c r="ED7" s="2">
        <v>1597200</v>
      </c>
      <c r="EE7" s="15">
        <f t="array" ref="EE7">ED7/INDEX(Exch_rate,MATCH($A7,Exch_regions1,0),MATCH(ED$1,Exch_months1,0))</f>
        <v>53.24</v>
      </c>
      <c r="EF7" s="20">
        <v>1544250</v>
      </c>
      <c r="EG7" s="15">
        <f t="array" ref="EG7">EF7/INDEX(Exch_rate,MATCH($A7,Exch_regions1,0),MATCH(EF$1,Exch_months1,0))</f>
        <v>51.475000000000001</v>
      </c>
      <c r="EH7" s="2">
        <v>1647750</v>
      </c>
      <c r="EI7" s="15">
        <f t="array" ref="EI7">EH7/INDEX(Exch_rate,MATCH($A7,Exch_regions1,0),MATCH(EH$1,Exch_months1,0))</f>
        <v>54.924999999999997</v>
      </c>
      <c r="EJ7" s="21">
        <v>1607250</v>
      </c>
      <c r="EK7" s="15">
        <f t="array" ref="EK7">EJ7/INDEX(Exch_rate,MATCH($A7,Exch_regions1,0),MATCH(EJ$1,Exch_months1,0))</f>
        <v>53.575000000000003</v>
      </c>
      <c r="EL7" s="21">
        <v>1557750</v>
      </c>
      <c r="EM7" s="15">
        <f t="array" ref="EM7">EL7/INDEX(Exch_rate,MATCH($A7,Exch_regions1,0),MATCH(EL$1,Exch_months1,0))</f>
        <v>51.07377049180328</v>
      </c>
      <c r="EN7" s="2">
        <v>1613001</v>
      </c>
      <c r="EO7" s="15">
        <f t="array" ref="EO7">EN7/INDEX(Exch_rate,MATCH($A7,Exch_regions1,0),MATCH(EN$1,Exch_months1,0))</f>
        <v>57.60717857142857</v>
      </c>
      <c r="EP7" s="2">
        <v>1685250</v>
      </c>
      <c r="EQ7" s="15">
        <f t="array" ref="EQ7">EP7/INDEX(Exch_rate,MATCH($A7,Exch_regions1,0),MATCH(EP$1,Exch_months1,0))</f>
        <v>60.1875</v>
      </c>
      <c r="ER7" s="2">
        <v>1713000</v>
      </c>
      <c r="ES7" s="15">
        <f t="array" ref="ES7">ER7/INDEX(Exch_rate,MATCH($A7,Exch_regions1,0),MATCH(ER$1,Exch_months1,0))</f>
        <v>61.178571428571431</v>
      </c>
      <c r="ET7" s="29">
        <v>1705500</v>
      </c>
      <c r="EU7" s="15">
        <f t="array" ref="EU7">ET7/INDEX(Exch_rate,MATCH($A7,Exch_regions1,0),MATCH(ET$1,Exch_months1,0))</f>
        <v>58.810344827586206</v>
      </c>
      <c r="EV7" s="30">
        <v>1794000</v>
      </c>
      <c r="EW7" s="15">
        <f t="array" ref="EW7">EV7/INDEX(Exch_rate,MATCH($A7,Exch_regions1,0),MATCH(EV$1,Exch_months1,0))</f>
        <v>64.071428571428569</v>
      </c>
      <c r="EX7" s="30">
        <v>1606500</v>
      </c>
      <c r="EY7" s="15">
        <f t="array" ref="EY7">EX7/INDEX(Exch_rate,MATCH($A7,Exch_regions1,0),MATCH(EX$1,Exch_months1,0))</f>
        <v>57.375</v>
      </c>
      <c r="EZ7" s="30">
        <v>1698000</v>
      </c>
      <c r="FA7" s="15">
        <f t="array" ref="FA7">EZ7/INDEX(Exch_rate,MATCH($A7,Exch_regions1,0),MATCH(EZ$1,Exch_months1,0))</f>
        <v>58.551724137931032</v>
      </c>
      <c r="FB7" s="30">
        <v>1596000</v>
      </c>
      <c r="FC7" s="15">
        <f t="array" ref="FC7">FB7/INDEX(Exch_rate,MATCH($A7,Exch_regions1,0),MATCH(FB$1,Exch_months1,0))</f>
        <v>52.156862745098039</v>
      </c>
      <c r="FD7" s="30">
        <v>1489500</v>
      </c>
      <c r="FE7" s="15">
        <f t="array" ref="FE7">FD7/INDEX(Exch_rate,MATCH($A7,Exch_regions1,0),MATCH(FD$1,Exch_months1,0))</f>
        <v>49.65</v>
      </c>
      <c r="FF7" s="15">
        <v>1538250</v>
      </c>
      <c r="FG7" s="15">
        <f t="array" ref="FG7">FF7/INDEX(Exch_rate,MATCH($A7,Exch_regions1,0),MATCH(FF$1,Exch_months1,0))</f>
        <v>51.274999999999999</v>
      </c>
      <c r="FH7" s="15">
        <v>1476000</v>
      </c>
      <c r="FI7" s="15">
        <f t="array" ref="FI7">FH7/INDEX(Exch_rate,MATCH($A7,Exch_regions1,0),MATCH(FH$1,Exch_months1,0))</f>
        <v>50.033898305084747</v>
      </c>
      <c r="FJ7" s="15">
        <v>1477500</v>
      </c>
      <c r="FK7" s="15">
        <f t="array" ref="FK7">FJ7/INDEX(Exch_rate,MATCH($A7,Exch_regions1,0),MATCH(FJ$1,Exch_months1,0))</f>
        <v>51.842105263157897</v>
      </c>
      <c r="FL7" s="15">
        <v>1483500</v>
      </c>
      <c r="FM7" s="15">
        <f t="array" ref="FM7">FL7/INDEX(Exch_rate,MATCH($A7,Exch_regions1,0),MATCH(FL$1,Exch_months1,0))</f>
        <v>52.513274336283189</v>
      </c>
      <c r="FN7" s="15">
        <v>1563750</v>
      </c>
      <c r="FO7" s="15">
        <f t="array" ref="FO7">FN7/INDEX(Exch_rate,MATCH($A7,Exch_regions1,0),MATCH(FN$1,Exch_months1,0))</f>
        <v>53.922413793103445</v>
      </c>
      <c r="FP7" s="15">
        <v>1581750</v>
      </c>
      <c r="FQ7" s="15">
        <f t="array" ref="FQ7">FP7/INDEX(Exch_rate,MATCH($A7,Exch_regions1,0),MATCH(FP$1,Exch_months1,0))</f>
        <v>54.543103448275865</v>
      </c>
      <c r="FR7" s="15">
        <v>1623375</v>
      </c>
      <c r="FS7" s="15">
        <f t="array" ref="FS7">FR7/INDEX(Exch_rate,MATCH($A7,Exch_regions1,0),MATCH(FR$1,Exch_months1,0))</f>
        <v>55.978448275862071</v>
      </c>
      <c r="FT7" s="15">
        <v>1779000</v>
      </c>
      <c r="FU7" s="15">
        <f t="array" ref="FU7">FT7/INDEX(Exch_rate,MATCH($A7,Exch_regions1,0),MATCH(FT$1,Exch_months1,0))</f>
        <v>57.387096774193552</v>
      </c>
      <c r="FV7" s="15">
        <v>1755750</v>
      </c>
      <c r="FW7" s="15">
        <f t="array" ref="FW7">FV7/INDEX(Exch_rate,MATCH($A7,Exch_regions1,0),MATCH(FV$1,Exch_months1,0))</f>
        <v>54.8671875</v>
      </c>
      <c r="FX7" s="15">
        <v>1665000</v>
      </c>
      <c r="FY7" s="15">
        <f t="array" ref="FY7">FX7/INDEX(Exch_rate,MATCH($A7,Exch_regions1,0),MATCH(FX$1,Exch_months1,0))</f>
        <v>49.850299401197603</v>
      </c>
      <c r="FZ7" s="15">
        <v>1653000</v>
      </c>
      <c r="GA7" s="15">
        <f t="array" ref="GA7">FZ7/INDEX(Exch_rate,MATCH($A7,Exch_regions1,0),MATCH(FZ$1,Exch_months1,0))</f>
        <v>49.714285714285715</v>
      </c>
      <c r="GB7" s="15">
        <v>1758000</v>
      </c>
      <c r="GC7" s="15">
        <f t="array" ref="GC7">GB7/INDEX(Exch_rate,MATCH($A7,Exch_regions1,0),MATCH(GB$1,Exch_months1,0))</f>
        <v>49.382022471910112</v>
      </c>
      <c r="GD7" s="15">
        <v>1840500</v>
      </c>
      <c r="GE7" s="15">
        <f t="array" ref="GE7">GD7/INDEX(Exch_rate,MATCH($A7,Exch_regions1,0),MATCH(GD$1,Exch_months1,0))</f>
        <v>51.845070422535208</v>
      </c>
      <c r="GF7" s="15">
        <v>1824000</v>
      </c>
      <c r="GG7" s="15">
        <f t="array" ref="GG7">GF7/INDEX(Exch_rate,MATCH($A7,Exch_regions1,0),MATCH(GF$1,Exch_months1,0))</f>
        <v>48.317880794701985</v>
      </c>
      <c r="GH7" s="15">
        <v>1932000</v>
      </c>
      <c r="GI7" s="15">
        <f t="array" ref="GI7">GH7/INDEX(Exch_rate,MATCH($A7,Exch_regions1,0),MATCH(GH$1,Exch_months1,0))</f>
        <v>50.842105263157897</v>
      </c>
      <c r="GJ7" s="15">
        <v>2061000</v>
      </c>
      <c r="GK7" s="15">
        <f t="array" ref="GK7">GJ7/INDEX(Exch_rate,MATCH($A7,Exch_regions1,0),MATCH(GJ$1,Exch_months1,0))</f>
        <v>54.236842105263158</v>
      </c>
      <c r="GL7" s="15">
        <v>2145750</v>
      </c>
      <c r="GM7" s="15">
        <f t="array" ref="GM7">GL7/INDEX(Exch_rate,MATCH($A7,Exch_regions1,0),MATCH(GL$1,Exch_months1,0))</f>
        <v>55.733766233766232</v>
      </c>
      <c r="GN7" s="15">
        <v>2156250</v>
      </c>
      <c r="GO7" s="15">
        <f t="array" ref="GO7">GN7/INDEX(Exch_rate,MATCH($A7,Exch_regions1,0),MATCH(GN$1,Exch_months1,0))</f>
        <v>47.916666666666664</v>
      </c>
      <c r="GP7" s="15">
        <v>2271000</v>
      </c>
      <c r="GQ7" s="15">
        <f t="array" ref="GQ7">GP7/INDEX(Exch_rate,MATCH($A7,Exch_regions1,0),MATCH(GP$1,Exch_months1,0))</f>
        <v>56.774999999999999</v>
      </c>
      <c r="GR7" s="15">
        <v>2287500</v>
      </c>
      <c r="GS7" s="15">
        <f t="array" ref="GS7">GR7/INDEX(Exch_rate,MATCH($A7,Exch_regions1,0),MATCH(GR$1,Exch_months1,0))</f>
        <v>57.1875</v>
      </c>
      <c r="GT7" s="15">
        <v>2188200</v>
      </c>
      <c r="GU7" s="15">
        <f t="array" ref="GU7">GT7/INDEX(Exch_rate,MATCH($A7,Exch_regions1,0),MATCH(GT$1,Exch_months1,0))</f>
        <v>54.704999999999998</v>
      </c>
      <c r="GV7" s="15">
        <v>2205000</v>
      </c>
      <c r="GW7" s="15">
        <f t="array" ref="GW7">GV7/INDEX(Exch_rate,MATCH($A7,Exch_regions1,0),MATCH(GV$1,Exch_months1,0))</f>
        <v>55.125</v>
      </c>
      <c r="GX7" s="15">
        <v>2199000</v>
      </c>
      <c r="GY7" s="15">
        <f t="array" ref="GY7">GX7/INDEX(Exch_rate,MATCH($A7,Exch_regions1,0),MATCH(GX$1,Exch_months1,0))</f>
        <v>54.975000000000001</v>
      </c>
      <c r="GZ7" s="39">
        <v>2281200</v>
      </c>
      <c r="HA7" s="15">
        <f t="array" ref="HA7">GZ7/INDEX(Exch_rate,MATCH($A7,Exch_regions1,0),MATCH(GZ$1,Exch_months1,0))</f>
        <v>57.03</v>
      </c>
      <c r="HB7" s="15">
        <v>2164200</v>
      </c>
      <c r="HC7" s="15">
        <f t="array" ref="HC7">HB7/INDEX(Exch_rate,MATCH($A7,Exch_regions1,0),MATCH(HB$1,Exch_months1,0))</f>
        <v>54.104999999999997</v>
      </c>
      <c r="HD7" s="15">
        <v>2194500</v>
      </c>
      <c r="HE7" s="15">
        <f t="array" ref="HE7">HD7/INDEX(Exch_rate,MATCH($A7,Exch_regions1,0),MATCH(HD$1,Exch_months1,0))</f>
        <v>54.862499999999997</v>
      </c>
      <c r="HF7" s="15">
        <v>2160600</v>
      </c>
      <c r="HG7" s="15">
        <f t="array" ref="HG7">HF7/INDEX(Exch_rate,MATCH($A7,Exch_regions1,0),MATCH(HF$1,Exch_months1,0))</f>
        <v>54.015000000000001</v>
      </c>
      <c r="HH7" s="15">
        <v>2320500</v>
      </c>
      <c r="HI7" s="15">
        <f t="array" ref="HI7">HH7/INDEX(Exch_rate,MATCH($A7,Exch_regions1,0),MATCH(HH$1,Exch_months1,0))</f>
        <v>58.012500000000003</v>
      </c>
      <c r="HJ7" s="15">
        <v>2349000</v>
      </c>
      <c r="HK7" s="15">
        <f t="array" ref="HK7">HJ7/INDEX(Exch_rate,MATCH($A7,Exch_regions1,0),MATCH(HJ$1,Exch_months1,0))</f>
        <v>58.725000000000001</v>
      </c>
      <c r="HL7" s="15">
        <v>2416500</v>
      </c>
      <c r="HM7" s="15">
        <f t="array" ref="HM7">HL7/INDEX(Exch_rate,MATCH($A7,Exch_regions1,0),MATCH(HL$1,Exch_months1,0))</f>
        <v>60.412500000000001</v>
      </c>
      <c r="HN7" s="15">
        <v>2666250</v>
      </c>
      <c r="HO7" s="15">
        <f t="array" ref="HO7">HN7/INDEX(Exch_rate,MATCH($A7,Exch_regions1,0),MATCH(HN$1,Exch_months1,0))</f>
        <v>66.65625</v>
      </c>
      <c r="HP7" s="15">
        <v>2842500</v>
      </c>
      <c r="HQ7" s="15">
        <f t="array" ref="HQ7">HP7/INDEX(Exch_rate,MATCH($A7,Exch_regions1,0),MATCH(HP$1,Exch_months1,0))</f>
        <v>71.0625</v>
      </c>
      <c r="HR7" s="15">
        <v>3105600</v>
      </c>
      <c r="HS7" s="15">
        <f t="array" ref="HS7">HR7/INDEX(Exch_rate,MATCH($A7,Exch_regions1,0),MATCH(HR$1,Exch_months1,0))</f>
        <v>77.64</v>
      </c>
      <c r="HT7" s="15">
        <v>3102000</v>
      </c>
      <c r="HU7" s="15">
        <f t="array" ref="HU7">HT7/INDEX(Exch_rate,MATCH($A7,Exch_regions1,0),MATCH(HT$1,Exch_months1,0))</f>
        <v>77.55</v>
      </c>
      <c r="HV7" s="15">
        <v>3289500</v>
      </c>
      <c r="HW7" s="15">
        <f t="array" ref="HW7">HV7/INDEX(Exch_rate,MATCH($A7,Exch_regions1,0),MATCH(HV$1,Exch_months1,0))</f>
        <v>82.237499999999997</v>
      </c>
      <c r="HX7" s="15">
        <v>3421800</v>
      </c>
      <c r="HY7" s="15">
        <f t="array" ref="HY7">HX7/INDEX(Exch_rate,MATCH($A7,Exch_regions1,0),MATCH(HX$1,Exch_months1,0))</f>
        <v>85.545000000000002</v>
      </c>
      <c r="HZ7" s="15">
        <v>3513000</v>
      </c>
      <c r="IA7" s="15">
        <f t="array" ref="IA7">HZ7/INDEX(Exch_rate,MATCH($A7,Exch_regions1,0),MATCH(HZ$1,Exch_months1,0))</f>
        <v>87.825000000000003</v>
      </c>
      <c r="IB7" s="15">
        <v>3612000</v>
      </c>
      <c r="IC7" s="15">
        <f t="array" ref="IC7">IB7/INDEX(Exch_rate,MATCH($A7,Exch_regions1,0),MATCH(IB$1,Exch_months1,0))</f>
        <v>90.3</v>
      </c>
      <c r="ID7" s="15">
        <v>3575250</v>
      </c>
      <c r="IE7" s="15">
        <f t="array" ref="IE7">ID7/INDEX(Exch_rate,MATCH($A7,Exch_regions1,0),MATCH(ID$1,Exch_months1,0))</f>
        <v>89.381249999999994</v>
      </c>
      <c r="IF7" s="15">
        <v>3481500</v>
      </c>
      <c r="IG7" s="15">
        <f t="array" ref="IG7">IF7/INDEX(Exch_rate,MATCH($A7,Exch_regions1,0),MATCH(IF$1,Exch_months1,0))</f>
        <v>87.037499999999994</v>
      </c>
      <c r="IH7" s="15">
        <v>3143400</v>
      </c>
      <c r="II7" s="15">
        <f t="array" ref="II7">IH7/INDEX(Exch_rate,MATCH($A7,Exch_regions1,0),MATCH(IH$1,Exch_months1,0))</f>
        <v>78.584999999999994</v>
      </c>
      <c r="IJ7" s="15">
        <v>3122250</v>
      </c>
      <c r="IK7" s="15">
        <f t="array" ref="IK7">IJ7/INDEX(Exch_rate,MATCH($A7,Exch_regions1,0),MATCH(IJ$1,Exch_months1,0))</f>
        <v>78.056250000000006</v>
      </c>
      <c r="IL7" s="15">
        <v>3108000</v>
      </c>
      <c r="IM7" s="15">
        <f t="array" ref="IM7">IL7/INDEX(Exch_rate,MATCH($A7,Exch_regions1,0),MATCH(IL$1,Exch_months1,0))</f>
        <v>77.7</v>
      </c>
      <c r="IN7" s="15">
        <v>3282750</v>
      </c>
      <c r="IO7" s="15">
        <f t="array" ref="IO7">IN7/INDEX(Exch_rate,MATCH($A7,Exch_regions1,0),MATCH(IN$1,Exch_months1,0))</f>
        <v>82.068749999999994</v>
      </c>
      <c r="IP7" s="15">
        <v>3332400</v>
      </c>
      <c r="IQ7" s="15">
        <f t="array" ref="IQ7">IP7/INDEX(Exch_rate,MATCH($A7,Exch_regions1,0),MATCH(IP$1,Exch_months1,0))</f>
        <v>83.31</v>
      </c>
      <c r="IR7" s="15">
        <v>3360000</v>
      </c>
      <c r="IS7" s="15">
        <f t="array" ref="IS7">IR7/INDEX(Exch_rate,MATCH($A7,Exch_regions1,0),MATCH(IR$1,Exch_months1,0))</f>
        <v>84</v>
      </c>
      <c r="IT7" s="15">
        <v>3450000</v>
      </c>
      <c r="IU7" s="15">
        <f t="array" ref="IU7">IT7/INDEX(Exch_rate,MATCH($A7,Exch_regions1,0),MATCH(IT$1,Exch_months1,0))</f>
        <v>86.25</v>
      </c>
      <c r="IV7" s="15">
        <v>3579000</v>
      </c>
      <c r="IW7" s="15">
        <f t="array" ref="IW7">IV7/INDEX(Exch_rate,MATCH($A7,Exch_regions1,0),MATCH(IV$1,Exch_months1,0))</f>
        <v>89.474999999999994</v>
      </c>
      <c r="IX7" s="15">
        <v>3702000</v>
      </c>
      <c r="IY7" s="15">
        <f t="array" ref="IY7">IX7/INDEX(Exch_rate,MATCH($A7,Exch_regions1,0),MATCH(IX$1,Exch_months1,0))</f>
        <v>92.55</v>
      </c>
      <c r="IZ7" s="15">
        <v>3750000</v>
      </c>
      <c r="JA7" s="15">
        <f t="array" ref="JA7">IZ7/INDEX(Exch_rate,MATCH($A7,Exch_regions1,0),MATCH(IZ$1,Exch_months1,0))</f>
        <v>93.75</v>
      </c>
      <c r="JB7" s="15">
        <v>3930000</v>
      </c>
      <c r="JC7" s="15">
        <f t="array" ref="JC7">JB7/INDEX(Exch_rate,MATCH($A7,Exch_regions1,0),MATCH(JB$1,Exch_months1,0))</f>
        <v>98.25</v>
      </c>
      <c r="JD7" s="15">
        <v>4023000</v>
      </c>
      <c r="JE7" s="15">
        <f t="array" ref="JE7">JD7/INDEX(Exch_rate,MATCH($A7,Exch_regions1,0),MATCH(JD$1,Exch_months1,0))</f>
        <v>100.575</v>
      </c>
      <c r="JF7" s="15">
        <v>4066200</v>
      </c>
      <c r="JG7" s="15">
        <f t="array" ref="JG7">JF7/INDEX(Exch_rate,MATCH($A7,Exch_regions1,0),MATCH(JF$1,Exch_months1,0))</f>
        <v>101.655</v>
      </c>
      <c r="JH7" s="15">
        <v>4269000</v>
      </c>
      <c r="JI7" s="15">
        <f t="array" ref="JI7">JH7/INDEX(Exch_rate,MATCH($A7,Exch_regions1,0),MATCH(JH$1,Exch_months1,0))</f>
        <v>106.72499999999999</v>
      </c>
      <c r="JJ7" s="15">
        <v>4280250</v>
      </c>
      <c r="JK7" s="15">
        <f t="array" ref="JK7">JJ7/INDEX(Exch_rate,MATCH($A7,Exch_regions1,0),MATCH(JJ$1,Exch_months1,0))</f>
        <v>107.00624999999999</v>
      </c>
      <c r="JL7" s="15">
        <v>4146000</v>
      </c>
      <c r="JM7" s="15">
        <f>JL7/INDEX(Exchange_rate_data1,MATCH('Essential Items CMB_Regions'!$A7,Exch_regions,0),MATCH('Essential Items CMB_Regions'!JL$1,Exch_months3,0))</f>
        <v>103.65</v>
      </c>
      <c r="JN7" s="15">
        <v>3768750</v>
      </c>
      <c r="JO7" s="15">
        <f>JN7/INDEX(Exchange_rate_data2,MATCH('Essential Items CMB_Regions'!$A7,Exch_regions,0),MATCH('Essential Items CMB_Regions'!JN$1,Exch_months4,0))</f>
        <v>94.21875</v>
      </c>
      <c r="JP7" s="15">
        <v>4000500</v>
      </c>
      <c r="JQ7" s="15">
        <f>JP7/INDEX(Exchange_rate_data3,MATCH('Essential Items CMB_Regions'!$A7,Exch_regions,0),MATCH('Essential Items CMB_Regions'!JP$1,Exch_months5,0))</f>
        <v>100.0125</v>
      </c>
      <c r="JR7" s="15">
        <v>3744000</v>
      </c>
      <c r="JS7" s="15">
        <f>JR7/INDEX(Exchange_rate4,MATCH('Essential Items CMB_Regions'!$A7,Exch_regions,0),MATCH('Essential Items CMB_Regions'!JR$1,Exch_month6,0))</f>
        <v>93.6</v>
      </c>
      <c r="JT7" s="15">
        <v>4051500</v>
      </c>
      <c r="JU7" s="15">
        <f>JT7/INDEX(Exchange_rate5,MATCH('Essential Items CMB_Regions'!$A7,Exch_regions,0),MATCH('Essential Items CMB_Regions'!JT$1,Exch_month7,0))</f>
        <v>101.28749999999999</v>
      </c>
      <c r="JV7" s="15">
        <v>4146798</v>
      </c>
      <c r="JW7" s="15">
        <f>JV7/INDEX(Exchange_rate6,MATCH('Essential Items CMB_Regions'!$A7,Exch_regions,0),MATCH('Essential Items CMB_Regions'!JV$1,Exch_month9,0))</f>
        <v>103.66995</v>
      </c>
      <c r="JX7" s="15">
        <v>4118250</v>
      </c>
      <c r="JY7" s="15">
        <f>JX7/INDEX(Exchange_rate7,MATCH('Essential Items CMB_Regions'!$A7,Exch_regions,0),MATCH('Essential Items CMB_Regions'!JX$1,Exch_month10,0))</f>
        <v>102.95625</v>
      </c>
      <c r="JZ7" s="15">
        <v>4188750</v>
      </c>
      <c r="KA7" s="15">
        <f>JZ7/INDEX(Exchange_rate8,MATCH('Essential Items CMB_Regions'!$A7,Exch_regions,0),MATCH('Essential Items CMB_Regions'!JZ$1,Exchange_month11,0))</f>
        <v>104.71875</v>
      </c>
      <c r="KB7" s="15">
        <v>4181400</v>
      </c>
      <c r="KC7" s="15">
        <f>KB7/INDEX(Exchange_rate9,MATCH('Essential Items CMB_Regions'!$A7,Exch_regions,0),MATCH('Essential Items CMB_Regions'!KB$1,Exch_month11,0))</f>
        <v>104.535</v>
      </c>
      <c r="KD7" s="15">
        <v>4500000</v>
      </c>
      <c r="KE7" s="15">
        <f>KD7/INDEX(Exchange_rate10,MATCH('Essential Items CMB_Regions'!$A7,Exch_regions,0),MATCH('Essential Items CMB_Regions'!KD$1,Exch_month12,0))</f>
        <v>112.5</v>
      </c>
      <c r="KF7" s="15">
        <v>4174437</v>
      </c>
      <c r="KG7" s="15">
        <f>KF7/INDEX(Exchange_rate11,MATCH('Essential Items CMB_Regions'!$A7,Exch_regions,0),MATCH('Essential Items CMB_Regions'!KF$1,Exch_month13,0))</f>
        <v>104.36092499999999</v>
      </c>
      <c r="KH7" s="15">
        <v>4146000</v>
      </c>
      <c r="KI7" s="15">
        <f>KH7/INDEX(Exchange_rate12,MATCH('Essential Items CMB_Regions'!$A7,Exch_regions,0),MATCH('Essential Items CMB_Regions'!KH$1,Exch_month14,0))</f>
        <v>103.65</v>
      </c>
      <c r="KJ7" s="15">
        <v>4236000</v>
      </c>
      <c r="KK7" s="15">
        <f>KJ7/INDEX(Exchange_rate13,MATCH('Essential Items CMB_Regions'!$A7,Exch_regions,0),MATCH('Essential Items CMB_Regions'!KJ$1,Exch_month15,0))</f>
        <v>105.9</v>
      </c>
      <c r="KL7" s="15">
        <v>4243500</v>
      </c>
      <c r="KM7" s="15">
        <f>KL7/INDEX(Exchange_rate14,MATCH('Essential Items CMB_Regions'!$A7,Exch_regions,0),MATCH('Essential Items CMB_Regions'!KL$1,Exch_month16,0))</f>
        <v>106.08750000000001</v>
      </c>
      <c r="KN7" s="15">
        <v>4224000</v>
      </c>
      <c r="KO7" s="15">
        <f>KN7/INDEX(Exchange_rate15,MATCH('Essential Items CMB_Regions'!$A7,Exch_regions,0),MATCH('Essential Items CMB_Regions'!KN$1,Exch_month17,0))</f>
        <v>105.6</v>
      </c>
      <c r="KP7" s="15">
        <v>4305000</v>
      </c>
      <c r="KQ7" s="15">
        <f>KP7/INDEX(Exchange_rate16,MATCH('Essential Items CMB_Regions'!$A7,Exch_regions,0),MATCH('Essential Items CMB_Regions'!KP$1,Exch_month18,0))</f>
        <v>107.625</v>
      </c>
      <c r="KR7" s="15">
        <v>4235250</v>
      </c>
      <c r="KS7" s="15">
        <f>KR7/INDEX(Exchange_rate17,MATCH('Essential Items CMB_Regions'!$A7,Exch_regions,0),MATCH('Essential Items CMB_Regions'!KR$1,Exch_month19,0))</f>
        <v>105.88124999999999</v>
      </c>
      <c r="KT7" s="15">
        <v>4127400</v>
      </c>
      <c r="KU7" s="15">
        <f>KT7/INDEX(Exchange_rate18,MATCH('Essential Items CMB_Regions'!$A7,Exch_regions,0),MATCH('Essential Items CMB_Regions'!KT$1,Exch_month20,0))</f>
        <v>103.185</v>
      </c>
      <c r="KV7" s="15">
        <v>4237500</v>
      </c>
      <c r="KW7" s="15">
        <f>KV7/INDEX(Exchange_rate19,MATCH('Essential Items CMB_Regions'!$A7,Exch_regions,0),MATCH('Essential Items CMB_Regions'!KV$1,Exch_month21,0))</f>
        <v>105.9375</v>
      </c>
      <c r="KX7" s="2">
        <v>4076250</v>
      </c>
      <c r="KY7" s="15">
        <f>KX7/INDEX(Exchange_rate20,MATCH('Essential Items CMB_Regions'!$A7,Exch_regions,0),MATCH('Essential Items CMB_Regions'!KX$1,Exch_month22,0))</f>
        <v>101.90625</v>
      </c>
      <c r="KZ7" s="15">
        <v>4329600</v>
      </c>
      <c r="LA7" s="15">
        <f>KZ7/INDEX(Exchange_rate22,MATCH('Essential Items CMB_Regions'!$A7,Exch_regions,0),MATCH('Essential Items CMB_Regions'!KZ$1,Exch_month24,0))</f>
        <v>107.16831683168317</v>
      </c>
      <c r="LB7" s="15">
        <v>4269000</v>
      </c>
      <c r="LC7" s="15">
        <f>LB7/INDEX(Exchange_rate23,MATCH('Essential Items CMB_Regions'!$A7,Exch_regions,0),MATCH('Essential Items CMB_Regions'!LB$1,Exch_month25,0))</f>
        <v>106.72499999999999</v>
      </c>
      <c r="LD7" s="24">
        <f t="shared" si="0"/>
        <v>3240870</v>
      </c>
      <c r="LE7" s="24">
        <f t="shared" si="1"/>
        <v>81.439753246753256</v>
      </c>
    </row>
    <row r="8" spans="1:317" x14ac:dyDescent="0.35">
      <c r="A8" s="1" t="s">
        <v>5</v>
      </c>
      <c r="B8" s="22">
        <v>1737750</v>
      </c>
      <c r="C8" s="15">
        <f t="array" ref="C8">B8/INDEX(Exch_rate,MATCH($A8,Exch_regions1,0),MATCH(B$1,Exch_months1,0))</f>
        <v>80.825581395348834</v>
      </c>
      <c r="D8" s="22">
        <v>1737000</v>
      </c>
      <c r="E8" s="15">
        <f t="array" ref="E8">D8/INDEX(Exch_rate,MATCH($A8,Exch_regions1,0),MATCH(D$1,Exch_months1,0))</f>
        <v>82.714285714285708</v>
      </c>
      <c r="F8" s="22">
        <v>1737000</v>
      </c>
      <c r="G8" s="15">
        <f t="array" ref="G8">F8/INDEX(Exch_rate,MATCH($A8,Exch_regions1,0),MATCH(F$1,Exch_months1,0))</f>
        <v>86.85</v>
      </c>
      <c r="H8" s="22">
        <v>1734000</v>
      </c>
      <c r="I8" s="15">
        <f t="array" ref="I8">H8/INDEX(Exch_rate,MATCH($A8,Exch_regions1,0),MATCH(H$1,Exch_months1,0))</f>
        <v>84.58536585365853</v>
      </c>
      <c r="J8" s="22">
        <v>1734000</v>
      </c>
      <c r="K8" s="15">
        <f t="array" ref="K8">J8/INDEX(Exch_rate,MATCH($A8,Exch_regions1,0),MATCH(J$1,Exch_months1,0))</f>
        <v>82.571428571428569</v>
      </c>
      <c r="L8" s="22">
        <v>1818000</v>
      </c>
      <c r="M8" s="15">
        <f t="array" ref="M8">L8/INDEX(Exch_rate,MATCH($A8,Exch_regions1,0),MATCH(L$1,Exch_months1,0))</f>
        <v>86.571428571428569</v>
      </c>
      <c r="N8" s="22">
        <v>1713000</v>
      </c>
      <c r="O8" s="15">
        <f t="array" ref="O8">N8/INDEX(Exch_rate,MATCH($A8,Exch_regions1,0),MATCH(N$1,Exch_months1,0))</f>
        <v>81.571428571428569</v>
      </c>
      <c r="P8" s="22">
        <v>1710000</v>
      </c>
      <c r="Q8" s="15">
        <f t="array" ref="Q8">P8/INDEX(Exch_rate,MATCH($A8,Exch_regions1,0),MATCH(P$1,Exch_months1,0))</f>
        <v>81.428571428571431</v>
      </c>
      <c r="R8" s="22">
        <v>1734000</v>
      </c>
      <c r="S8" s="15">
        <f t="array" ref="S8">R8/INDEX(Exch_rate,MATCH($A8,Exch_regions1,0),MATCH(R$1,Exch_months1,0))</f>
        <v>82.571428571428569</v>
      </c>
      <c r="T8" s="22">
        <v>1620000</v>
      </c>
      <c r="U8" s="15">
        <f t="array" ref="U8">T8/INDEX(Exch_rate,MATCH($A8,Exch_regions1,0),MATCH(T$1,Exch_months1,0))</f>
        <v>77.142857142857139</v>
      </c>
      <c r="V8" s="22">
        <v>1620000</v>
      </c>
      <c r="W8" s="15">
        <f t="array" ref="W8">V8/INDEX(Exch_rate,MATCH($A8,Exch_regions1,0),MATCH(V$1,Exch_months1,0))</f>
        <v>79.024390243902445</v>
      </c>
      <c r="X8" s="22">
        <v>1671000</v>
      </c>
      <c r="Y8" s="15">
        <f t="array" ref="Y8">X8/INDEX(Exch_rate,MATCH($A8,Exch_regions1,0),MATCH(X$1,Exch_months1,0))</f>
        <v>83.55</v>
      </c>
      <c r="Z8" s="22">
        <v>1663500</v>
      </c>
      <c r="AA8" s="15">
        <f t="array" ref="AA8">Z8/INDEX(Exch_rate,MATCH($A8,Exch_regions1,0),MATCH(Z$1,Exch_months1,0))</f>
        <v>83.174999999999997</v>
      </c>
      <c r="AB8" s="22">
        <v>1663500</v>
      </c>
      <c r="AC8" s="15">
        <f t="array" ref="AC8">AB8/INDEX(Exch_rate,MATCH($A8,Exch_regions1,0),MATCH(AB$1,Exch_months1,0))</f>
        <v>83.174999999999997</v>
      </c>
      <c r="AD8" s="22">
        <v>1656000</v>
      </c>
      <c r="AE8" s="15">
        <f t="array" ref="AE8">AD8/INDEX(Exch_rate,MATCH($A8,Exch_regions1,0),MATCH(AD$1,Exch_months1,0))</f>
        <v>82.8</v>
      </c>
      <c r="AF8" s="22">
        <v>1656000</v>
      </c>
      <c r="AG8" s="15">
        <f t="array" ref="AG8">AF8/INDEX(Exch_rate,MATCH($A8,Exch_regions1,0),MATCH(AF$1,Exch_months1,0))</f>
        <v>82.8</v>
      </c>
      <c r="AH8" s="22">
        <v>1656000</v>
      </c>
      <c r="AI8" s="15">
        <f t="array" ref="AI8">AH8/INDEX(Exch_rate,MATCH($A8,Exch_regions1,0),MATCH(AH$1,Exch_months1,0))</f>
        <v>81.777777777777771</v>
      </c>
      <c r="AJ8" s="22">
        <v>1593000</v>
      </c>
      <c r="AK8" s="15">
        <f t="array" ref="AK8">AJ8/INDEX(Exch_rate,MATCH($A8,Exch_regions1,0),MATCH(AJ$1,Exch_months1,0))</f>
        <v>77.707317073170728</v>
      </c>
      <c r="AL8" s="22">
        <v>1596000</v>
      </c>
      <c r="AM8" s="15">
        <f t="array" ref="AM8">AL8/INDEX(Exch_rate,MATCH($A8,Exch_regions1,0),MATCH(AL$1,Exch_months1,0))</f>
        <v>77.853658536585371</v>
      </c>
      <c r="AN8" s="22">
        <v>1611000</v>
      </c>
      <c r="AO8" s="15">
        <f t="array" ref="AO8">AN8/INDEX(Exch_rate,MATCH($A8,Exch_regions1,0),MATCH(AN$1,Exch_months1,0))</f>
        <v>78.58536585365853</v>
      </c>
      <c r="AP8" s="22">
        <v>1611000</v>
      </c>
      <c r="AQ8" s="15">
        <f t="array" ref="AQ8">AP8/INDEX(Exch_rate,MATCH($A8,Exch_regions1,0),MATCH(AP$1,Exch_months1,0))</f>
        <v>78.58536585365853</v>
      </c>
      <c r="AR8" s="22">
        <v>1613250</v>
      </c>
      <c r="AS8" s="15">
        <f t="array" ref="AS8">AR8/INDEX(Exch_rate,MATCH($A8,Exch_regions1,0),MATCH(AR$1,Exch_months1,0))</f>
        <v>78.695121951219505</v>
      </c>
      <c r="AT8" s="22">
        <v>1609500</v>
      </c>
      <c r="AU8" s="15">
        <f t="array" ref="AU8">AT8/INDEX(Exch_rate,MATCH($A8,Exch_regions1,0),MATCH(AT$1,Exch_months1,0))</f>
        <v>77.566265060240966</v>
      </c>
      <c r="AV8" s="22">
        <v>1608000</v>
      </c>
      <c r="AW8" s="15">
        <f t="array" ref="AW8">AV8/INDEX(Exch_rate,MATCH($A8,Exch_regions1,0),MATCH(AV$1,Exch_months1,0))</f>
        <v>78.439024390243901</v>
      </c>
      <c r="AX8" s="21">
        <v>258000</v>
      </c>
      <c r="AY8" s="15">
        <f t="array" ref="AY8">AX8/INDEX(Exch_rate,MATCH($A8,Exch_regions1,0),MATCH(AX$1,Exch_months1,0))</f>
        <v>12.359281437125748</v>
      </c>
      <c r="AZ8" s="21">
        <v>1609500</v>
      </c>
      <c r="BA8" s="15">
        <f t="array" ref="BA8">AZ8/INDEX(Exch_rate,MATCH($A8,Exch_regions1,0),MATCH(AZ$1,Exch_months1,0))</f>
        <v>76.642857142857139</v>
      </c>
      <c r="BB8" s="21">
        <v>1564500</v>
      </c>
      <c r="BC8" s="15">
        <f t="array" ref="BC8">BB8/INDEX(Exch_rate,MATCH($A8,Exch_regions1,0),MATCH(BB$1,Exch_months1,0))</f>
        <v>74.5</v>
      </c>
      <c r="BD8" s="21">
        <v>1516500</v>
      </c>
      <c r="BE8" s="15">
        <f t="array" ref="BE8">BD8/INDEX(Exch_rate,MATCH($A8,Exch_regions1,0),MATCH(BD$1,Exch_months1,0))</f>
        <v>72.214285714285708</v>
      </c>
      <c r="BF8" s="21">
        <v>1517250</v>
      </c>
      <c r="BG8" s="15">
        <f t="array" ref="BG8">BF8/INDEX(Exch_rate,MATCH($A8,Exch_regions1,0),MATCH(BF$1,Exch_months1,0))</f>
        <v>72.25</v>
      </c>
      <c r="BH8" s="21">
        <v>1518000</v>
      </c>
      <c r="BI8" s="15">
        <f t="array" ref="BI8">BH8/INDEX(Exch_rate,MATCH($A8,Exch_regions1,0),MATCH(BH$1,Exch_months1,0))</f>
        <v>72.285714285714292</v>
      </c>
      <c r="BJ8" s="21">
        <v>1515750</v>
      </c>
      <c r="BK8" s="15">
        <f t="array" ref="BK8">BJ8/INDEX(Exch_rate,MATCH($A8,Exch_regions1,0),MATCH(BJ$1,Exch_months1,0))</f>
        <v>72.178571428571431</v>
      </c>
      <c r="BL8" s="21">
        <v>1515000</v>
      </c>
      <c r="BM8" s="15">
        <f t="array" ref="BM8">BL8/INDEX(Exch_rate,MATCH($A8,Exch_regions1,0),MATCH(BL$1,Exch_months1,0))</f>
        <v>72.142857142857139</v>
      </c>
      <c r="BN8" s="21">
        <v>1515000</v>
      </c>
      <c r="BO8" s="15">
        <f t="array" ref="BO8">BN8/INDEX(Exch_rate,MATCH($A8,Exch_regions1,0),MATCH(BN$1,Exch_months1,0))</f>
        <v>72.142857142857139</v>
      </c>
      <c r="BP8" s="21">
        <v>1515000</v>
      </c>
      <c r="BQ8" s="15">
        <f t="array" ref="BQ8">BP8/INDEX(Exch_rate,MATCH($A8,Exch_regions1,0),MATCH(BP$1,Exch_months1,0))</f>
        <v>69.65517241379311</v>
      </c>
      <c r="BR8" s="21">
        <v>1515000</v>
      </c>
      <c r="BS8" s="15">
        <f t="array" ref="BS8">BR8/INDEX(Exch_rate,MATCH($A8,Exch_regions1,0),MATCH(BR$1,Exch_months1,0))</f>
        <v>68.86363636363636</v>
      </c>
      <c r="BT8" s="21">
        <v>1515000</v>
      </c>
      <c r="BU8" s="15">
        <f t="array" ref="BU8">BT8/INDEX(Exch_rate,MATCH($A8,Exch_regions1,0),MATCH(BT$1,Exch_months1,0))</f>
        <v>68.86363636363636</v>
      </c>
      <c r="BV8" s="21">
        <v>1515000</v>
      </c>
      <c r="BW8" s="15">
        <f t="array" ref="BW8">BV8/INDEX(Exch_rate,MATCH($A8,Exch_regions1,0),MATCH(BV$1,Exch_months1,0))</f>
        <v>66.593406593406598</v>
      </c>
      <c r="BX8" s="21">
        <v>1515000</v>
      </c>
      <c r="BY8" s="15">
        <f t="array" ref="BY8">BX8/INDEX(Exch_rate,MATCH($A8,Exch_regions1,0),MATCH(BX$1,Exch_months1,0))</f>
        <v>65.869565217391298</v>
      </c>
      <c r="BZ8" s="21">
        <v>1516500</v>
      </c>
      <c r="CA8" s="15">
        <f t="array" ref="CA8">BZ8/INDEX(Exch_rate,MATCH($A8,Exch_regions1,0),MATCH(BZ$1,Exch_months1,0))</f>
        <v>65.934782608695656</v>
      </c>
      <c r="CB8" s="21">
        <v>1575750</v>
      </c>
      <c r="CC8" s="15">
        <f t="array" ref="CC8">CB8/INDEX(Exch_rate,MATCH($A8,Exch_regions1,0),MATCH(CB$1,Exch_months1,0))</f>
        <v>67.053191489361708</v>
      </c>
      <c r="CD8" s="21">
        <v>1564200</v>
      </c>
      <c r="CE8" s="15">
        <f t="array" ref="CE8">CD8/INDEX(Exch_rate,MATCH($A8,Exch_regions1,0),MATCH(CD$1,Exch_months1,0))</f>
        <v>68.008695652173913</v>
      </c>
      <c r="CF8" s="21">
        <v>1505250</v>
      </c>
      <c r="CG8" s="15">
        <f t="array" ref="CG8">CF8/INDEX(Exch_rate,MATCH($A8,Exch_regions1,0),MATCH(CF$1,Exch_months1,0))</f>
        <v>66.164835164835168</v>
      </c>
      <c r="CH8" s="21">
        <v>1521000</v>
      </c>
      <c r="CI8" s="15">
        <f t="array" ref="CI8">CH8/INDEX(Exch_rate,MATCH($A8,Exch_regions1,0),MATCH(CH$1,Exch_months1,0))</f>
        <v>64.723404255319153</v>
      </c>
      <c r="CJ8" s="21">
        <v>1527000</v>
      </c>
      <c r="CK8" s="15">
        <f t="array" ref="CK8">CJ8/INDEX(Exch_rate,MATCH($A8,Exch_regions1,0),MATCH(CJ$1,Exch_months1,0))</f>
        <v>63.625</v>
      </c>
      <c r="CL8" s="21">
        <v>1590000</v>
      </c>
      <c r="CM8" s="15">
        <f t="array" ref="CM8">CL8/INDEX(Exch_rate,MATCH($A8,Exch_regions1,0),MATCH(CL$1,Exch_months1,0))</f>
        <v>64.242424242424249</v>
      </c>
      <c r="CN8" s="21">
        <v>1650000</v>
      </c>
      <c r="CO8" s="15">
        <f t="array" ref="CO8">CN8/INDEX(Exch_rate,MATCH($A8,Exch_regions1,0),MATCH(CN$1,Exch_months1,0))</f>
        <v>66</v>
      </c>
      <c r="CP8" s="21">
        <v>1558029</v>
      </c>
      <c r="CQ8" s="15">
        <f t="array" ref="CQ8">CP8/INDEX(Exch_rate,MATCH($A8,Exch_regions1,0),MATCH(CP$1,Exch_months1,0))</f>
        <v>60.701640238438465</v>
      </c>
      <c r="CR8" s="21">
        <v>1609500</v>
      </c>
      <c r="CS8" s="15">
        <f t="array" ref="CS8">CR8/INDEX(Exch_rate,MATCH($A8,Exch_regions1,0),MATCH(CR$1,Exch_months1,0))</f>
        <v>61.903846153846153</v>
      </c>
      <c r="CT8" s="21">
        <v>1632000</v>
      </c>
      <c r="CU8" s="15">
        <f t="array" ref="CU8">CT8/INDEX(Exch_rate,MATCH($A8,Exch_regions1,0),MATCH(CT$1,Exch_months1,0))</f>
        <v>62.769230769230766</v>
      </c>
      <c r="CV8" s="21">
        <v>1587000</v>
      </c>
      <c r="CW8" s="15">
        <f t="array" ref="CW8">CV8/INDEX(Exch_rate,MATCH($A8,Exch_regions1,0),MATCH(CV$1,Exch_months1,0))</f>
        <v>59.605633802816904</v>
      </c>
      <c r="CX8" s="2">
        <v>1650000</v>
      </c>
      <c r="CY8" s="15">
        <f t="array" ref="CY8">CX8/INDEX(Exch_rate,MATCH($A8,Exch_regions1,0),MATCH(CX$1,Exch_months1,0))</f>
        <v>59.45945945945946</v>
      </c>
      <c r="CZ8" s="2">
        <v>1653000</v>
      </c>
      <c r="DA8" s="15">
        <f t="array" ref="DA8">CZ8/INDEX(Exch_rate,MATCH($A8,Exch_regions1,0),MATCH(CZ$1,Exch_months1,0))</f>
        <v>59.035714285714285</v>
      </c>
      <c r="DB8" s="2">
        <v>1635000</v>
      </c>
      <c r="DC8" s="15">
        <f t="array" ref="DC8">DB8/INDEX(Exch_rate,MATCH($A8,Exch_regions1,0),MATCH(DB$1,Exch_months1,0))</f>
        <v>58.392857142857146</v>
      </c>
      <c r="DD8" s="2">
        <v>1560000</v>
      </c>
      <c r="DE8" s="15">
        <f t="array" ref="DE8">DD8/INDEX(Exch_rate,MATCH($A8,Exch_regions1,0),MATCH(DD$1,Exch_months1,0))</f>
        <v>55.714285714285715</v>
      </c>
      <c r="DF8" s="2">
        <v>1560000</v>
      </c>
      <c r="DG8" s="15">
        <f t="array" ref="DG8">DF8/INDEX(Exch_rate,MATCH($A8,Exch_regions1,0),MATCH(DF$1,Exch_months1,0))</f>
        <v>54.260869565217391</v>
      </c>
      <c r="DH8" s="2">
        <v>1545000</v>
      </c>
      <c r="DI8" s="15">
        <f t="array" ref="DI8">DH8/INDEX(Exch_rate,MATCH($A8,Exch_regions1,0),MATCH(DH$1,Exch_months1,0))</f>
        <v>56.18181818181818</v>
      </c>
      <c r="DJ8" s="2">
        <v>1575000</v>
      </c>
      <c r="DK8" s="15">
        <f t="array" ref="DK8">DJ8/INDEX(Exch_rate,MATCH($A8,Exch_regions1,0),MATCH(DJ$1,Exch_months1,0))</f>
        <v>61.764705882352942</v>
      </c>
      <c r="DL8" s="2">
        <v>1575000</v>
      </c>
      <c r="DM8" s="15">
        <f t="array" ref="DM8">DL8/INDEX(Exch_rate,MATCH($A8,Exch_regions1,0),MATCH(DL$1,Exch_months1,0))</f>
        <v>59.433962264150942</v>
      </c>
      <c r="DN8" s="2">
        <v>1551000</v>
      </c>
      <c r="DO8" s="15">
        <f t="array" ref="DO8">DN8/INDEX(Exch_rate,MATCH($A8,Exch_regions1,0),MATCH(DN$1,Exch_months1,0))</f>
        <v>56.4</v>
      </c>
      <c r="DP8" s="2">
        <v>1572000</v>
      </c>
      <c r="DQ8" s="15">
        <f t="array" ref="DQ8">DP8/INDEX(Exch_rate,MATCH($A8,Exch_regions1,0),MATCH(DP$1,Exch_months1,0))</f>
        <v>56.142857142857146</v>
      </c>
      <c r="DR8" s="17">
        <v>1618500</v>
      </c>
      <c r="DS8" s="15">
        <f t="array" ref="DS8">DR8/INDEX(Exch_rate,MATCH($A8,Exch_regions1,0),MATCH(DR$1,Exch_months1,0))</f>
        <v>57.803571428571431</v>
      </c>
      <c r="DT8" s="17">
        <v>1573500</v>
      </c>
      <c r="DU8" s="15">
        <f t="array" ref="DU8">DT8/INDEX(Exch_rate,MATCH($A8,Exch_regions1,0),MATCH(DT$1,Exch_months1,0))</f>
        <v>56.196428571428569</v>
      </c>
      <c r="DV8" s="17">
        <v>1528500</v>
      </c>
      <c r="DW8" s="15">
        <f t="array" ref="DW8">DV8/INDEX(Exch_rate,MATCH($A8,Exch_regions1,0),MATCH(DV$1,Exch_months1,0))</f>
        <v>54.589285714285715</v>
      </c>
      <c r="DX8" s="17">
        <v>1530000</v>
      </c>
      <c r="DY8" s="15">
        <f t="array" ref="DY8">DX8/INDEX(Exch_rate,MATCH($A8,Exch_regions1,0),MATCH(DX$1,Exch_months1,0))</f>
        <v>54.642857142857146</v>
      </c>
      <c r="DZ8" s="17">
        <v>1530000</v>
      </c>
      <c r="EA8" s="15">
        <f t="array" ref="EA8">DZ8/INDEX(Exch_rate,MATCH($A8,Exch_regions1,0),MATCH(DZ$1,Exch_months1,0))</f>
        <v>53.684210526315788</v>
      </c>
      <c r="EB8" s="17">
        <v>1530000</v>
      </c>
      <c r="EC8" s="15">
        <f t="array" ref="EC8">EB8/INDEX(Exch_rate,MATCH($A8,Exch_regions1,0),MATCH(EB$1,Exch_months1,0))</f>
        <v>52.758620689655174</v>
      </c>
      <c r="ED8" s="2">
        <v>1576500</v>
      </c>
      <c r="EE8" s="15">
        <f t="array" ref="EE8">ED8/INDEX(Exch_rate,MATCH($A8,Exch_regions1,0),MATCH(ED$1,Exch_months1,0))</f>
        <v>52.115702479338843</v>
      </c>
      <c r="EF8" s="20">
        <v>1623000</v>
      </c>
      <c r="EG8" s="15">
        <f t="array" ref="EG8">EF8/INDEX(Exch_rate,MATCH($A8,Exch_regions1,0),MATCH(EF$1,Exch_months1,0))</f>
        <v>52.354838709677416</v>
      </c>
      <c r="EH8" s="2">
        <v>1668000</v>
      </c>
      <c r="EI8" s="15">
        <f t="array" ref="EI8">EH8/INDEX(Exch_rate,MATCH($A8,Exch_regions1,0),MATCH(EH$1,Exch_months1,0))</f>
        <v>52.535433070866141</v>
      </c>
      <c r="EJ8" s="21">
        <v>1856250</v>
      </c>
      <c r="EK8" s="15">
        <f t="array" ref="EK8">EJ8/INDEX(Exch_rate,MATCH($A8,Exch_regions1,0),MATCH(EJ$1,Exch_months1,0))</f>
        <v>56.25</v>
      </c>
      <c r="EL8" s="21">
        <v>1908000</v>
      </c>
      <c r="EM8" s="15">
        <f t="array" ref="EM8">EL8/INDEX(Exch_rate,MATCH($A8,Exch_regions1,0),MATCH(EL$1,Exch_months1,0))</f>
        <v>57.81818181818182</v>
      </c>
      <c r="EN8" s="2">
        <v>1908000</v>
      </c>
      <c r="EO8" s="15">
        <f t="array" ref="EO8">EN8/INDEX(Exch_rate,MATCH($A8,Exch_regions1,0),MATCH(EN$1,Exch_months1,0))</f>
        <v>57.81818181818182</v>
      </c>
      <c r="EP8" s="2">
        <v>1869000</v>
      </c>
      <c r="EQ8" s="15">
        <f t="array" ref="EQ8">EP8/INDEX(Exch_rate,MATCH($A8,Exch_regions1,0),MATCH(EP$1,Exch_months1,0))</f>
        <v>59.808</v>
      </c>
      <c r="ER8" s="2">
        <v>1908750</v>
      </c>
      <c r="ES8" s="15">
        <f t="array" ref="ES8">ER8/INDEX(Exch_rate,MATCH($A8,Exch_regions1,0),MATCH(ER$1,Exch_months1,0))</f>
        <v>62.581967213114751</v>
      </c>
      <c r="ET8" s="29">
        <v>1920000</v>
      </c>
      <c r="EU8" s="15">
        <f t="array" ref="EU8">ET8/INDEX(Exch_rate,MATCH($A8,Exch_regions1,0),MATCH(ET$1,Exch_months1,0))</f>
        <v>60.472440944881889</v>
      </c>
      <c r="EV8" s="30">
        <v>1920000</v>
      </c>
      <c r="EW8" s="15">
        <f t="array" ref="EW8">EV8/INDEX(Exch_rate,MATCH($A8,Exch_regions1,0),MATCH(EV$1,Exch_months1,0))</f>
        <v>60</v>
      </c>
      <c r="EX8" s="30">
        <v>1920000</v>
      </c>
      <c r="EY8" s="15">
        <f t="array" ref="EY8">EX8/INDEX(Exch_rate,MATCH($A8,Exch_regions1,0),MATCH(EX$1,Exch_months1,0))</f>
        <v>60</v>
      </c>
      <c r="EZ8" s="30">
        <v>1965000</v>
      </c>
      <c r="FA8" s="15">
        <f t="array" ref="FA8">EZ8/INDEX(Exch_rate,MATCH($A8,Exch_regions1,0),MATCH(EZ$1,Exch_months1,0))</f>
        <v>61.40625</v>
      </c>
      <c r="FB8" s="30">
        <v>2010000</v>
      </c>
      <c r="FC8" s="15">
        <f t="array" ref="FC8">FB8/INDEX(Exch_rate,MATCH($A8,Exch_regions1,0),MATCH(FB$1,Exch_months1,0))</f>
        <v>62.8125</v>
      </c>
      <c r="FD8" s="30">
        <v>2077500</v>
      </c>
      <c r="FE8" s="15">
        <f t="array" ref="FE8">FD8/INDEX(Exch_rate,MATCH($A8,Exch_regions1,0),MATCH(FD$1,Exch_months1,0))</f>
        <v>63.435114503816791</v>
      </c>
      <c r="FF8" s="15">
        <v>2084100</v>
      </c>
      <c r="FG8" s="15">
        <f t="array" ref="FG8">FF8/INDEX(Exch_rate,MATCH($A8,Exch_regions1,0),MATCH(FF$1,Exch_months1,0))</f>
        <v>63.154545454545456</v>
      </c>
      <c r="FH8" s="15">
        <v>2098875</v>
      </c>
      <c r="FI8" s="15">
        <f t="array" ref="FI8">FH8/INDEX(Exch_rate,MATCH($A8,Exch_regions1,0),MATCH(FH$1,Exch_months1,0))</f>
        <v>63.602272727272727</v>
      </c>
      <c r="FJ8" s="15">
        <v>2100000</v>
      </c>
      <c r="FK8" s="15">
        <f t="array" ref="FK8">FJ8/INDEX(Exch_rate,MATCH($A8,Exch_regions1,0),MATCH(FJ$1,Exch_months1,0))</f>
        <v>62.686567164179102</v>
      </c>
      <c r="FL8" s="15">
        <v>2102400</v>
      </c>
      <c r="FM8" s="15">
        <f t="array" ref="FM8">FL8/INDEX(Exch_rate,MATCH($A8,Exch_regions1,0),MATCH(FL$1,Exch_months1,0))</f>
        <v>61.835294117647059</v>
      </c>
      <c r="FN8" s="15">
        <v>2109000</v>
      </c>
      <c r="FO8" s="15">
        <f t="array" ref="FO8">FN8/INDEX(Exch_rate,MATCH($A8,Exch_regions1,0),MATCH(FN$1,Exch_months1,0))</f>
        <v>62.029411764705884</v>
      </c>
      <c r="FP8" s="15">
        <v>2107500</v>
      </c>
      <c r="FQ8" s="15">
        <f t="array" ref="FQ8">FP8/INDEX(Exch_rate,MATCH($A8,Exch_regions1,0),MATCH(FP$1,Exch_months1,0))</f>
        <v>61.086956521739133</v>
      </c>
      <c r="FR8" s="15">
        <v>2106000</v>
      </c>
      <c r="FS8" s="15">
        <f t="array" ref="FS8">FR8/INDEX(Exch_rate,MATCH($A8,Exch_regions1,0),MATCH(FR$1,Exch_months1,0))</f>
        <v>60.171428571428571</v>
      </c>
      <c r="FT8" s="15">
        <v>2335500</v>
      </c>
      <c r="FU8" s="15">
        <f t="array" ref="FU8">FT8/INDEX(Exch_rate,MATCH($A8,Exch_regions1,0),MATCH(FT$1,Exch_months1,0))</f>
        <v>66.255319148936167</v>
      </c>
      <c r="FV8" s="15">
        <v>2382750</v>
      </c>
      <c r="FW8" s="15">
        <f t="array" ref="FW8">FV8/INDEX(Exch_rate,MATCH($A8,Exch_regions1,0),MATCH(FV$1,Exch_months1,0))</f>
        <v>66.1875</v>
      </c>
      <c r="FX8" s="15">
        <v>2364000</v>
      </c>
      <c r="FY8" s="15">
        <f t="array" ref="FY8">FX8/INDEX(Exch_rate,MATCH($A8,Exch_regions1,0),MATCH(FX$1,Exch_months1,0))</f>
        <v>65.666666666666671</v>
      </c>
      <c r="FZ8" s="15">
        <v>2315250</v>
      </c>
      <c r="GA8" s="15">
        <f t="array" ref="GA8">FZ8/INDEX(Exch_rate,MATCH($A8,Exch_regions1,0),MATCH(FZ$1,Exch_months1,0))</f>
        <v>63</v>
      </c>
      <c r="GB8" s="15">
        <v>2597250</v>
      </c>
      <c r="GC8" s="15">
        <f t="array" ref="GC8">GB8/INDEX(Exch_rate,MATCH($A8,Exch_regions1,0),MATCH(GB$1,Exch_months1,0))</f>
        <v>68.801324503311264</v>
      </c>
      <c r="GD8" s="15">
        <v>2835000</v>
      </c>
      <c r="GE8" s="15">
        <f t="array" ref="GE8">GD8/INDEX(Exch_rate,MATCH($A8,Exch_regions1,0),MATCH(GD$1,Exch_months1,0))</f>
        <v>73.161290322580641</v>
      </c>
      <c r="GF8" s="15">
        <v>2904000</v>
      </c>
      <c r="GG8" s="15">
        <f t="array" ref="GG8">GF8/INDEX(Exch_rate,MATCH($A8,Exch_regions1,0),MATCH(GF$1,Exch_months1,0))</f>
        <v>72.599999999999994</v>
      </c>
      <c r="GH8" s="15">
        <v>2835000</v>
      </c>
      <c r="GI8" s="15">
        <f t="array" ref="GI8">GH8/INDEX(Exch_rate,MATCH($A8,Exch_regions1,0),MATCH(GH$1,Exch_months1,0))</f>
        <v>70.875</v>
      </c>
      <c r="GJ8" s="15">
        <v>2397750</v>
      </c>
      <c r="GK8" s="15">
        <f t="array" ref="GK8">GJ8/INDEX(Exch_rate,MATCH($A8,Exch_regions1,0),MATCH(GJ$1,Exch_months1,0))</f>
        <v>59.943750000000001</v>
      </c>
      <c r="GL8" s="15">
        <v>2627250</v>
      </c>
      <c r="GM8" s="15">
        <f t="array" ref="GM8">GL8/INDEX(Exch_rate,MATCH($A8,Exch_regions1,0),MATCH(GL$1,Exch_months1,0))</f>
        <v>65.681250000000006</v>
      </c>
      <c r="GN8" s="15">
        <v>2904000</v>
      </c>
      <c r="GO8" s="15">
        <f t="array" ref="GO8">GN8/INDEX(Exch_rate,MATCH($A8,Exch_regions1,0),MATCH(GN$1,Exch_months1,0))</f>
        <v>72.599999999999994</v>
      </c>
      <c r="GP8" s="15">
        <v>2928000</v>
      </c>
      <c r="GQ8" s="15">
        <f t="array" ref="GQ8">GP8/INDEX(Exch_rate,MATCH($A8,Exch_regions1,0),MATCH(GP$1,Exch_months1,0))</f>
        <v>73.2</v>
      </c>
      <c r="GR8" s="15">
        <v>3010500</v>
      </c>
      <c r="GS8" s="15">
        <f t="array" ref="GS8">GR8/INDEX(Exch_rate,MATCH($A8,Exch_regions1,0),MATCH(GR$1,Exch_months1,0))</f>
        <v>75.262500000000003</v>
      </c>
      <c r="GT8" s="15">
        <v>3057000</v>
      </c>
      <c r="GU8" s="15">
        <f t="array" ref="GU8">GT8/INDEX(Exch_rate,MATCH($A8,Exch_regions1,0),MATCH(GT$1,Exch_months1,0))</f>
        <v>76.424999999999997</v>
      </c>
      <c r="GV8" s="15">
        <v>3072000</v>
      </c>
      <c r="GW8" s="15">
        <f t="array" ref="GW8">GV8/INDEX(Exch_rate,MATCH($A8,Exch_regions1,0),MATCH(GV$1,Exch_months1,0))</f>
        <v>76.8</v>
      </c>
      <c r="GX8" s="15">
        <v>3087750</v>
      </c>
      <c r="GY8" s="15">
        <f t="array" ref="GY8">GX8/INDEX(Exch_rate,MATCH($A8,Exch_regions1,0),MATCH(GX$1,Exch_months1,0))</f>
        <v>77.193749999999994</v>
      </c>
      <c r="GZ8" s="39">
        <v>3088200</v>
      </c>
      <c r="HA8" s="15">
        <f t="array" ref="HA8">GZ8/INDEX(Exch_rate,MATCH($A8,Exch_regions1,0),MATCH(GZ$1,Exch_months1,0))</f>
        <v>77.204999999999998</v>
      </c>
      <c r="HB8" s="15">
        <v>3297000</v>
      </c>
      <c r="HC8" s="15">
        <f t="array" ref="HC8">HB8/INDEX(Exch_rate,MATCH($A8,Exch_regions1,0),MATCH(HB$1,Exch_months1,0))</f>
        <v>82.424999999999997</v>
      </c>
      <c r="HD8" s="15">
        <v>3376500</v>
      </c>
      <c r="HE8" s="15">
        <f t="array" ref="HE8">HD8/INDEX(Exch_rate,MATCH($A8,Exch_regions1,0),MATCH(HD$1,Exch_months1,0))</f>
        <v>84.412499999999994</v>
      </c>
      <c r="HF8" s="15">
        <v>3522000</v>
      </c>
      <c r="HG8" s="15">
        <f t="array" ref="HG8">HF8/INDEX(Exch_rate,MATCH($A8,Exch_regions1,0),MATCH(HF$1,Exch_months1,0))</f>
        <v>88.05</v>
      </c>
      <c r="HH8" s="15">
        <v>3378000</v>
      </c>
      <c r="HI8" s="15">
        <f t="array" ref="HI8">HH8/INDEX(Exch_rate,MATCH($A8,Exch_regions1,0),MATCH(HH$1,Exch_months1,0))</f>
        <v>80.428571428571431</v>
      </c>
      <c r="HJ8" s="15">
        <v>3408000</v>
      </c>
      <c r="HK8" s="15">
        <f t="array" ref="HK8">HJ8/INDEX(Exch_rate,MATCH($A8,Exch_regions1,0),MATCH(HJ$1,Exch_months1,0))</f>
        <v>77.808219178082197</v>
      </c>
      <c r="HL8" s="15">
        <v>3468000</v>
      </c>
      <c r="HM8" s="15">
        <f t="array" ref="HM8">HL8/INDEX(Exch_rate,MATCH($A8,Exch_regions1,0),MATCH(HL$1,Exch_months1,0))</f>
        <v>77.066666666666663</v>
      </c>
      <c r="HN8" s="15">
        <v>3597375</v>
      </c>
      <c r="HO8" s="15">
        <f t="array" ref="HO8">HN8/INDEX(Exch_rate,MATCH($A8,Exch_regions1,0),MATCH(HN$1,Exch_months1,0))</f>
        <v>77.362903225806448</v>
      </c>
      <c r="HP8" s="15">
        <v>3617970</v>
      </c>
      <c r="HQ8" s="15">
        <f t="array" ref="HQ8">HP8/INDEX(Exch_rate,MATCH($A8,Exch_regions1,0),MATCH(HP$1,Exch_months1,0))</f>
        <v>80.399333333333331</v>
      </c>
      <c r="HR8" s="15">
        <v>3678000</v>
      </c>
      <c r="HS8" s="15">
        <f t="array" ref="HS8">HR8/INDEX(Exch_rate,MATCH($A8,Exch_regions1,0),MATCH(HR$1,Exch_months1,0))</f>
        <v>81.733333333333334</v>
      </c>
      <c r="HT8" s="15">
        <v>3748500</v>
      </c>
      <c r="HU8" s="15">
        <f t="array" ref="HU8">HT8/INDEX(Exch_rate,MATCH($A8,Exch_regions1,0),MATCH(HT$1,Exch_months1,0))</f>
        <v>89.784431137724553</v>
      </c>
      <c r="HV8" s="15">
        <v>3966000</v>
      </c>
      <c r="HW8" s="15">
        <f t="array" ref="HW8">HV8/INDEX(Exch_rate,MATCH($A8,Exch_regions1,0),MATCH(HV$1,Exch_months1,0))</f>
        <v>99.15</v>
      </c>
      <c r="HX8" s="15">
        <v>3874800</v>
      </c>
      <c r="HY8" s="15">
        <f t="array" ref="HY8">HX8/INDEX(Exch_rate,MATCH($A8,Exch_regions1,0),MATCH(HX$1,Exch_months1,0))</f>
        <v>96.87</v>
      </c>
      <c r="HZ8" s="15">
        <v>4225500</v>
      </c>
      <c r="IA8" s="15">
        <f t="array" ref="IA8">HZ8/INDEX(Exch_rate,MATCH($A8,Exch_regions1,0),MATCH(HZ$1,Exch_months1,0))</f>
        <v>105.6375</v>
      </c>
      <c r="IB8" s="15">
        <v>4238400</v>
      </c>
      <c r="IC8" s="15">
        <f t="array" ref="IC8">IB8/INDEX(Exch_rate,MATCH($A8,Exch_regions1,0),MATCH(IB$1,Exch_months1,0))</f>
        <v>105.96</v>
      </c>
      <c r="ID8" s="15">
        <v>4203000</v>
      </c>
      <c r="IE8" s="15">
        <f t="array" ref="IE8">ID8/INDEX(Exch_rate,MATCH($A8,Exch_regions1,0),MATCH(ID$1,Exch_months1,0))</f>
        <v>105.075</v>
      </c>
      <c r="IF8" s="15">
        <v>4212000</v>
      </c>
      <c r="IG8" s="15">
        <f t="array" ref="IG8">IF8/INDEX(Exch_rate,MATCH($A8,Exch_regions1,0),MATCH(IF$1,Exch_months1,0))</f>
        <v>105.3</v>
      </c>
      <c r="IH8" s="15">
        <v>4059000</v>
      </c>
      <c r="II8" s="15">
        <f t="array" ref="II8">IH8/INDEX(Exch_rate,MATCH($A8,Exch_regions1,0),MATCH(IH$1,Exch_months1,0))</f>
        <v>101.47499999999999</v>
      </c>
      <c r="IJ8" s="15">
        <v>4017074.1932469443</v>
      </c>
      <c r="IK8" s="15">
        <f t="array" ref="IK8">IJ8/INDEX(Exch_rate,MATCH($A8,Exch_regions1,0),MATCH(IJ$1,Exch_months1,0))</f>
        <v>100.42685483117361</v>
      </c>
      <c r="IL8" s="15">
        <v>4179845.7901913826</v>
      </c>
      <c r="IM8" s="15">
        <f t="array" ref="IM8">IL8/INDEX(Exch_rate,MATCH($A8,Exch_regions1,0),MATCH(IL$1,Exch_months1,0))</f>
        <v>104.49614475478457</v>
      </c>
      <c r="IN8" s="15">
        <v>4173760.30676112</v>
      </c>
      <c r="IO8" s="15">
        <f t="array" ref="IO8">IN8/INDEX(Exch_rate,MATCH($A8,Exch_regions1,0),MATCH(IN$1,Exch_months1,0))</f>
        <v>104.344007669028</v>
      </c>
      <c r="IP8" s="15">
        <v>4033206.5471957806</v>
      </c>
      <c r="IQ8" s="15">
        <f t="array" ref="IQ8">IP8/INDEX(Exch_rate,MATCH($A8,Exch_regions1,0),MATCH(IP$1,Exch_months1,0))</f>
        <v>100.83016367989451</v>
      </c>
      <c r="IR8" s="15">
        <v>3892290.9643106256</v>
      </c>
      <c r="IS8" s="15">
        <f t="array" ref="IS8">IR8/INDEX(Exch_rate,MATCH($A8,Exch_regions1,0),MATCH(IR$1,Exch_months1,0))</f>
        <v>97.307274107765636</v>
      </c>
      <c r="IT8" s="15">
        <v>3615450.2538169418</v>
      </c>
      <c r="IU8" s="15">
        <f t="array" ref="IU8">IT8/INDEX(Exch_rate,MATCH($A8,Exch_regions1,0),MATCH(IT$1,Exch_months1,0))</f>
        <v>90.386256345423547</v>
      </c>
      <c r="IV8" s="15">
        <v>3676739.54942649</v>
      </c>
      <c r="IW8" s="15">
        <f t="array" ref="IW8">IV8/INDEX(Exch_rate,MATCH($A8,Exch_regions1,0),MATCH(IV$1,Exch_months1,0))</f>
        <v>91.918488735662251</v>
      </c>
      <c r="IX8" s="15">
        <v>4086138.1193496836</v>
      </c>
      <c r="IY8" s="15">
        <f t="array" ref="IY8">IX8/INDEX(Exch_rate,MATCH($A8,Exch_regions1,0),MATCH(IX$1,Exch_months1,0))</f>
        <v>102.15345298374208</v>
      </c>
      <c r="IZ8" s="15">
        <v>3840435.9015345275</v>
      </c>
      <c r="JA8" s="15">
        <f t="array" ref="JA8">IZ8/INDEX(Exch_rate,MATCH($A8,Exch_regions1,0),MATCH(IZ$1,Exch_months1,0))</f>
        <v>96.010897538363182</v>
      </c>
      <c r="JB8" s="15">
        <v>3630756.9315275527</v>
      </c>
      <c r="JC8" s="15">
        <f t="array" ref="JC8">JB8/INDEX(Exch_rate,MATCH($A8,Exch_regions1,0),MATCH(JB$1,Exch_months1,0))</f>
        <v>90.768923288188816</v>
      </c>
      <c r="JD8" s="15">
        <v>3608330.5239091697</v>
      </c>
      <c r="JE8" s="15">
        <f t="array" ref="JE8">JD8/INDEX(Exch_rate,MATCH($A8,Exch_regions1,0),MATCH(JD$1,Exch_months1,0))</f>
        <v>90.208263097729244</v>
      </c>
      <c r="JF8" s="15">
        <v>3599745.8536774404</v>
      </c>
      <c r="JG8" s="15">
        <f t="array" ref="JG8">JF8/INDEX(Exch_rate,MATCH($A8,Exch_regions1,0),MATCH(JF$1,Exch_months1,0))</f>
        <v>89.993646341936014</v>
      </c>
      <c r="JH8" s="15">
        <v>3606226.8518949091</v>
      </c>
      <c r="JI8" s="15">
        <f t="array" ref="JI8">JH8/INDEX(Exch_rate,MATCH($A8,Exch_regions1,0),MATCH(JH$1,Exch_months1,0))</f>
        <v>90.15567129737272</v>
      </c>
      <c r="JJ8" s="15">
        <v>4330500</v>
      </c>
      <c r="JK8" s="15">
        <f t="array" ref="JK8">JJ8/INDEX(Exch_rate,MATCH($A8,Exch_regions1,0),MATCH(JJ$1,Exch_months1,0))</f>
        <v>103.10714285714286</v>
      </c>
      <c r="JL8" s="15">
        <v>4434600</v>
      </c>
      <c r="JM8" s="15">
        <f>JL8/INDEX(Exchange_rate_data1,MATCH('Essential Items CMB_Regions'!$A8,Exch_regions,0),MATCH('Essential Items CMB_Regions'!JL$1,Exch_months3,0))</f>
        <v>105.58571428571429</v>
      </c>
      <c r="JN8" s="15">
        <v>4299750</v>
      </c>
      <c r="JO8" s="15">
        <f>JN8/INDEX(Exchange_rate_data2,MATCH('Essential Items CMB_Regions'!$A8,Exch_regions,0),MATCH('Essential Items CMB_Regions'!JN$1,Exch_months4,0))</f>
        <v>102.375</v>
      </c>
      <c r="JP8" s="15">
        <v>4158750</v>
      </c>
      <c r="JQ8" s="15">
        <f>JP8/INDEX(Exchange_rate_data3,MATCH('Essential Items CMB_Regions'!$A8,Exch_regions,0),MATCH('Essential Items CMB_Regions'!JP$1,Exch_months5,0))</f>
        <v>99.017857142857139</v>
      </c>
      <c r="JR8" s="15">
        <v>4143600</v>
      </c>
      <c r="JS8" s="15">
        <f>JR8/INDEX(Exchange_rate4,MATCH('Essential Items CMB_Regions'!$A8,Exch_regions,0),MATCH('Essential Items CMB_Regions'!JR$1,Exch_month6,0))</f>
        <v>98.657142857142858</v>
      </c>
      <c r="JT8" s="15">
        <v>4107000</v>
      </c>
      <c r="JU8" s="15">
        <f>JT8/INDEX(Exchange_rate5,MATCH('Essential Items CMB_Regions'!$A8,Exch_regions,0),MATCH('Essential Items CMB_Regions'!JT$1,Exch_month7,0))</f>
        <v>97.785714285714292</v>
      </c>
      <c r="JV8" s="15">
        <v>4000800</v>
      </c>
      <c r="JW8" s="15">
        <f>JV8/INDEX(Exchange_rate6,MATCH('Essential Items CMB_Regions'!$A8,Exch_regions,0),MATCH('Essential Items CMB_Regions'!JV$1,Exch_month9,0))</f>
        <v>95.257142857142853</v>
      </c>
      <c r="JX8" s="15">
        <v>3817500</v>
      </c>
      <c r="JY8" s="15">
        <f>JX8/INDEX(Exchange_rate7,MATCH('Essential Items CMB_Regions'!$A8,Exch_regions,0),MATCH('Essential Items CMB_Regions'!JX$1,Exch_month10,0))</f>
        <v>90.892857142857139</v>
      </c>
      <c r="JZ8" s="15">
        <v>3697500</v>
      </c>
      <c r="KA8" s="15">
        <f>JZ8/INDEX(Exchange_rate8,MATCH('Essential Items CMB_Regions'!$A8,Exch_regions,0),MATCH('Essential Items CMB_Regions'!JZ$1,Exchange_month11,0))</f>
        <v>88.035714285714292</v>
      </c>
      <c r="KB8" s="15">
        <v>3326250</v>
      </c>
      <c r="KC8" s="15">
        <f>KB8/INDEX(Exchange_rate9,MATCH('Essential Items CMB_Regions'!$A8,Exch_regions,0),MATCH('Essential Items CMB_Regions'!KB$1,Exch_month11,0))</f>
        <v>79.196428571428569</v>
      </c>
      <c r="KD8" s="15">
        <v>3568500</v>
      </c>
      <c r="KE8" s="15">
        <f>KD8/INDEX(Exchange_rate10,MATCH('Essential Items CMB_Regions'!$A8,Exch_regions,0),MATCH('Essential Items CMB_Regions'!KD$1,Exch_month12,0))</f>
        <v>84.964285714285708</v>
      </c>
      <c r="KF8" s="15">
        <v>3516000</v>
      </c>
      <c r="KG8" s="15">
        <f>KF8/INDEX(Exchange_rate11,MATCH('Essential Items CMB_Regions'!$A8,Exch_regions,0),MATCH('Essential Items CMB_Regions'!KF$1,Exch_month13,0))</f>
        <v>83.714285714285708</v>
      </c>
      <c r="KH8" s="15">
        <v>3824400</v>
      </c>
      <c r="KI8" s="15">
        <f>KH8/INDEX(Exchange_rate12,MATCH('Essential Items CMB_Regions'!$A8,Exch_regions,0),MATCH('Essential Items CMB_Regions'!KH$1,Exch_month14,0))</f>
        <v>91.057142857142864</v>
      </c>
      <c r="KJ8" s="15">
        <v>3943500</v>
      </c>
      <c r="KK8" s="15">
        <f>KJ8/INDEX(Exchange_rate13,MATCH('Essential Items CMB_Regions'!$A8,Exch_regions,0),MATCH('Essential Items CMB_Regions'!KJ$1,Exch_month15,0))</f>
        <v>93.892857142857139</v>
      </c>
      <c r="KL8" s="15">
        <v>3978000</v>
      </c>
      <c r="KM8" s="15">
        <f>KL8/INDEX(Exchange_rate14,MATCH('Essential Items CMB_Regions'!$A8,Exch_regions,0),MATCH('Essential Items CMB_Regions'!KL$1,Exch_month16,0))</f>
        <v>94.714285714285708</v>
      </c>
      <c r="KN8" s="15">
        <v>3909600</v>
      </c>
      <c r="KO8" s="15">
        <f>KN8/INDEX(Exchange_rate15,MATCH('Essential Items CMB_Regions'!$A8,Exch_regions,0),MATCH('Essential Items CMB_Regions'!KN$1,Exch_month17,0))</f>
        <v>93.085714285714289</v>
      </c>
      <c r="KP8" s="15">
        <v>3705000</v>
      </c>
      <c r="KQ8" s="15">
        <f>KP8/INDEX(Exchange_rate16,MATCH('Essential Items CMB_Regions'!$A8,Exch_regions,0),MATCH('Essential Items CMB_Regions'!KP$1,Exch_month18,0))</f>
        <v>88.214285714285708</v>
      </c>
      <c r="KR8" s="15">
        <v>3702000</v>
      </c>
      <c r="KS8" s="15">
        <f>KR8/INDEX(Exchange_rate17,MATCH('Essential Items CMB_Regions'!$A8,Exch_regions,0),MATCH('Essential Items CMB_Regions'!KR$1,Exch_month19,0))</f>
        <v>88.142857142857139</v>
      </c>
      <c r="KT8" s="15">
        <v>3519000</v>
      </c>
      <c r="KU8" s="15">
        <f>KT8/INDEX(Exchange_rate18,MATCH('Essential Items CMB_Regions'!$A8,Exch_regions,0),MATCH('Essential Items CMB_Regions'!KT$1,Exch_month20,0))</f>
        <v>83.785714285714292</v>
      </c>
      <c r="KV8" s="15">
        <v>3516000</v>
      </c>
      <c r="KW8" s="15">
        <f>KV8/INDEX(Exchange_rate19,MATCH('Essential Items CMB_Regions'!$A8,Exch_regions,0),MATCH('Essential Items CMB_Regions'!KV$1,Exch_month21,0))</f>
        <v>83.714285714285708</v>
      </c>
      <c r="KX8" s="2">
        <v>3525000</v>
      </c>
      <c r="KY8" s="15">
        <f>KX8/INDEX(Exchange_rate20,MATCH('Essential Items CMB_Regions'!$A8,Exch_regions,0),MATCH('Essential Items CMB_Regions'!KX$1,Exch_month22,0))</f>
        <v>83.928571428571431</v>
      </c>
      <c r="KZ8" s="15">
        <v>3520200</v>
      </c>
      <c r="LA8" s="15">
        <f>KZ8/INDEX(Exchange_rate22,MATCH('Essential Items CMB_Regions'!$A8,Exch_regions,0),MATCH('Essential Items CMB_Regions'!KZ$1,Exch_month24,0))</f>
        <v>83.814285714285717</v>
      </c>
      <c r="LB8" s="15">
        <v>3619500</v>
      </c>
      <c r="LC8" s="15">
        <f>LB8/INDEX(Exchange_rate23,MATCH('Essential Items CMB_Regions'!$A8,Exch_regions,0),MATCH('Essential Items CMB_Regions'!LB$1,Exch_month25,0))</f>
        <v>86.178571428571431</v>
      </c>
      <c r="LD8" s="24">
        <f t="shared" si="0"/>
        <v>3452499.1707354882</v>
      </c>
      <c r="LE8" s="24">
        <f t="shared" si="1"/>
        <v>83.984480246860784</v>
      </c>
    </row>
    <row r="9" spans="1:317" x14ac:dyDescent="0.35">
      <c r="A9" s="1" t="s">
        <v>6</v>
      </c>
      <c r="B9" s="22">
        <v>450000</v>
      </c>
      <c r="C9" s="15">
        <f t="array" ref="C9">B9/INDEX(Exch_rate,MATCH($A9,Exch_regions1,0),MATCH(B$1,Exch_months1,0))</f>
        <v>65.217391304347828</v>
      </c>
      <c r="D9" s="22">
        <v>450000</v>
      </c>
      <c r="E9" s="15">
        <f t="array" ref="E9">D9/INDEX(Exch_rate,MATCH($A9,Exch_regions1,0),MATCH(D$1,Exch_months1,0))</f>
        <v>66.666666666666671</v>
      </c>
      <c r="F9" s="22">
        <v>495000</v>
      </c>
      <c r="G9" s="15">
        <f t="array" ref="G9">F9/INDEX(Exch_rate,MATCH($A9,Exch_regions1,0),MATCH(F$1,Exch_months1,0))</f>
        <v>72.527472527472526</v>
      </c>
      <c r="H9" s="22">
        <v>495000</v>
      </c>
      <c r="I9" s="15">
        <f t="array" ref="I9">H9/INDEX(Exch_rate,MATCH($A9,Exch_regions1,0),MATCH(H$1,Exch_months1,0))</f>
        <v>71.223021582733807</v>
      </c>
      <c r="J9" s="22">
        <v>495000</v>
      </c>
      <c r="K9" s="15">
        <f t="array" ref="K9">J9/INDEX(Exch_rate,MATCH($A9,Exch_regions1,0),MATCH(J$1,Exch_months1,0))</f>
        <v>72.922804949911608</v>
      </c>
      <c r="L9" s="22">
        <v>495000</v>
      </c>
      <c r="M9" s="15">
        <f t="array" ref="M9">L9/INDEX(Exch_rate,MATCH($A9,Exch_regions1,0),MATCH(L$1,Exch_months1,0))</f>
        <v>73.333333333333329</v>
      </c>
      <c r="N9" s="22">
        <v>495000</v>
      </c>
      <c r="O9" s="15">
        <f t="array" ref="O9">N9/INDEX(Exch_rate,MATCH($A9,Exch_regions1,0),MATCH(N$1,Exch_months1,0))</f>
        <v>73.880597014925371</v>
      </c>
      <c r="P9" s="22">
        <v>495000</v>
      </c>
      <c r="Q9" s="15">
        <f t="array" ref="Q9">P9/INDEX(Exch_rate,MATCH($A9,Exch_regions1,0),MATCH(P$1,Exch_months1,0))</f>
        <v>72.262773722627742</v>
      </c>
      <c r="R9" s="22">
        <v>495000</v>
      </c>
      <c r="S9" s="15">
        <f t="array" ref="S9">R9/INDEX(Exch_rate,MATCH($A9,Exch_regions1,0),MATCH(R$1,Exch_months1,0))</f>
        <v>75.862068965517238</v>
      </c>
      <c r="T9" s="22">
        <v>495000</v>
      </c>
      <c r="U9" s="15">
        <f t="array" ref="U9">T9/INDEX(Exch_rate,MATCH($A9,Exch_regions1,0),MATCH(T$1,Exch_months1,0))</f>
        <v>73.06273062730628</v>
      </c>
      <c r="V9" s="22">
        <v>495000</v>
      </c>
      <c r="W9" s="15">
        <f t="array" ref="W9">V9/INDEX(Exch_rate,MATCH($A9,Exch_regions1,0),MATCH(V$1,Exch_months1,0))</f>
        <v>73.06273062730628</v>
      </c>
      <c r="X9" s="22">
        <v>495000</v>
      </c>
      <c r="Y9" s="15">
        <f t="array" ref="Y9">X9/INDEX(Exch_rate,MATCH($A9,Exch_regions1,0),MATCH(X$1,Exch_months1,0))</f>
        <v>71.480144404332137</v>
      </c>
      <c r="Z9" s="22">
        <v>495000</v>
      </c>
      <c r="AA9" s="15">
        <f t="array" ref="AA9">Z9/INDEX(Exch_rate,MATCH($A9,Exch_regions1,0),MATCH(Z$1,Exch_months1,0))</f>
        <v>73.880597014925371</v>
      </c>
      <c r="AB9" s="22">
        <v>495000</v>
      </c>
      <c r="AC9" s="15">
        <f t="array" ref="AC9">AB9/INDEX(Exch_rate,MATCH($A9,Exch_regions1,0),MATCH(AB$1,Exch_months1,0))</f>
        <v>72.527472527472526</v>
      </c>
      <c r="AD9" s="22">
        <v>495000</v>
      </c>
      <c r="AE9" s="15">
        <f t="array" ref="AE9">AD9/INDEX(Exch_rate,MATCH($A9,Exch_regions1,0),MATCH(AD$1,Exch_months1,0))</f>
        <v>72.262773722627742</v>
      </c>
      <c r="AF9" s="22">
        <v>495000</v>
      </c>
      <c r="AG9" s="15">
        <f t="array" ref="AG9">AF9/INDEX(Exch_rate,MATCH($A9,Exch_regions1,0),MATCH(AF$1,Exch_months1,0))</f>
        <v>72.527472527472526</v>
      </c>
      <c r="AH9" s="22">
        <v>495000</v>
      </c>
      <c r="AI9" s="15">
        <f t="array" ref="AI9">AH9/INDEX(Exch_rate,MATCH($A9,Exch_regions1,0),MATCH(AH$1,Exch_months1,0))</f>
        <v>72.794117647058826</v>
      </c>
      <c r="AJ9" s="22">
        <v>495000</v>
      </c>
      <c r="AK9" s="15">
        <f t="array" ref="AK9">AJ9/INDEX(Exch_rate,MATCH($A9,Exch_regions1,0),MATCH(AJ$1,Exch_months1,0))</f>
        <v>72.794117647058826</v>
      </c>
      <c r="AL9" s="22">
        <v>495000</v>
      </c>
      <c r="AM9" s="15">
        <f t="array" ref="AM9">AL9/INDEX(Exch_rate,MATCH($A9,Exch_regions1,0),MATCH(AL$1,Exch_months1,0))</f>
        <v>73.605947955390334</v>
      </c>
      <c r="AN9" s="22">
        <v>495000</v>
      </c>
      <c r="AO9" s="15">
        <f t="array" ref="AO9">AN9/INDEX(Exch_rate,MATCH($A9,Exch_regions1,0),MATCH(AN$1,Exch_months1,0))</f>
        <v>72.262773722627742</v>
      </c>
      <c r="AP9" s="22">
        <v>495000</v>
      </c>
      <c r="AQ9" s="15">
        <f t="array" ref="AQ9">AP9/INDEX(Exch_rate,MATCH($A9,Exch_regions1,0),MATCH(AP$1,Exch_months1,0))</f>
        <v>72.262773722627742</v>
      </c>
      <c r="AR9" s="22">
        <v>495000</v>
      </c>
      <c r="AS9" s="15">
        <f t="array" ref="AS9">AR9/INDEX(Exch_rate,MATCH($A9,Exch_regions1,0),MATCH(AR$1,Exch_months1,0))</f>
        <v>72</v>
      </c>
      <c r="AT9" s="22">
        <v>495000</v>
      </c>
      <c r="AU9" s="15">
        <f t="array" ref="AU9">AT9/INDEX(Exch_rate,MATCH($A9,Exch_regions1,0),MATCH(AT$1,Exch_months1,0))</f>
        <v>70.714285714285708</v>
      </c>
      <c r="AV9" s="22">
        <v>540000</v>
      </c>
      <c r="AW9" s="15">
        <f t="array" ref="AW9">AV9/INDEX(Exch_rate,MATCH($A9,Exch_regions1,0),MATCH(AV$1,Exch_months1,0))</f>
        <v>77.142857142857139</v>
      </c>
      <c r="AX9" s="21">
        <v>540000</v>
      </c>
      <c r="AY9" s="15">
        <f t="array" ref="AY9">AX9/INDEX(Exch_rate,MATCH($A9,Exch_regions1,0),MATCH(AX$1,Exch_months1,0))</f>
        <v>76.056338028169009</v>
      </c>
      <c r="AZ9" s="21">
        <v>528750</v>
      </c>
      <c r="BA9" s="15">
        <f t="array" ref="BA9">AZ9/INDEX(Exch_rate,MATCH($A9,Exch_regions1,0),MATCH(AZ$1,Exch_months1,0))</f>
        <v>75.535714285714292</v>
      </c>
      <c r="BB9" s="21">
        <v>450000</v>
      </c>
      <c r="BC9" s="15">
        <f t="array" ref="BC9">BB9/INDEX(Exch_rate,MATCH($A9,Exch_regions1,0),MATCH(BB$1,Exch_months1,0))</f>
        <v>62.068965517241381</v>
      </c>
      <c r="BD9" s="21">
        <v>450000</v>
      </c>
      <c r="BE9" s="15">
        <f t="array" ref="BE9">BD9/INDEX(Exch_rate,MATCH($A9,Exch_regions1,0),MATCH(BD$1,Exch_months1,0))</f>
        <v>62.5</v>
      </c>
      <c r="BF9" s="21">
        <v>450000</v>
      </c>
      <c r="BG9" s="15">
        <f t="array" ref="BG9">BF9/INDEX(Exch_rate,MATCH($A9,Exch_regions1,0),MATCH(BF$1,Exch_months1,0))</f>
        <v>60.606060606060609</v>
      </c>
      <c r="BH9" s="21">
        <v>450000</v>
      </c>
      <c r="BI9" s="15">
        <f t="array" ref="BI9">BH9/INDEX(Exch_rate,MATCH($A9,Exch_regions1,0),MATCH(BH$1,Exch_months1,0))</f>
        <v>60.321715817694368</v>
      </c>
      <c r="BJ9" s="21">
        <v>450000</v>
      </c>
      <c r="BK9" s="15">
        <f t="array" ref="BK9">BJ9/INDEX(Exch_rate,MATCH($A9,Exch_regions1,0),MATCH(BJ$1,Exch_months1,0))</f>
        <v>59.602649006622514</v>
      </c>
      <c r="BL9" s="21">
        <v>450000</v>
      </c>
      <c r="BM9" s="15">
        <f t="array" ref="BM9">BL9/INDEX(Exch_rate,MATCH($A9,Exch_regions1,0),MATCH(BL$1,Exch_months1,0))</f>
        <v>59.210526315789473</v>
      </c>
      <c r="BN9" s="21">
        <v>450000</v>
      </c>
      <c r="BO9" s="15">
        <f t="array" ref="BO9">BN9/INDEX(Exch_rate,MATCH($A9,Exch_regions1,0),MATCH(BN$1,Exch_months1,0))</f>
        <v>60</v>
      </c>
      <c r="BP9" s="21">
        <v>450000</v>
      </c>
      <c r="BQ9" s="15">
        <f t="array" ref="BQ9">BP9/INDEX(Exch_rate,MATCH($A9,Exch_regions1,0),MATCH(BP$1,Exch_months1,0))</f>
        <v>59.210526315789473</v>
      </c>
      <c r="BR9" s="21">
        <v>450000</v>
      </c>
      <c r="BS9" s="15">
        <f t="array" ref="BS9">BR9/INDEX(Exch_rate,MATCH($A9,Exch_regions1,0),MATCH(BR$1,Exch_months1,0))</f>
        <v>60</v>
      </c>
      <c r="BT9" s="21">
        <v>450000</v>
      </c>
      <c r="BU9" s="15">
        <f t="array" ref="BU9">BT9/INDEX(Exch_rate,MATCH($A9,Exch_regions1,0),MATCH(BT$1,Exch_months1,0))</f>
        <v>57.692307692307693</v>
      </c>
      <c r="BV9" s="21">
        <v>450000</v>
      </c>
      <c r="BW9" s="15">
        <f t="array" ref="BW9">BV9/INDEX(Exch_rate,MATCH($A9,Exch_regions1,0),MATCH(BV$1,Exch_months1,0))</f>
        <v>68.965517241379317</v>
      </c>
      <c r="BX9" s="21">
        <v>450000</v>
      </c>
      <c r="BY9" s="15">
        <f t="array" ref="BY9">BX9/INDEX(Exch_rate,MATCH($A9,Exch_regions1,0),MATCH(BX$1,Exch_months1,0))</f>
        <v>63.380281690140848</v>
      </c>
      <c r="BZ9" s="21">
        <v>495000</v>
      </c>
      <c r="CA9" s="15">
        <f t="array" ref="CA9">BZ9/INDEX(Exch_rate,MATCH($A9,Exch_regions1,0),MATCH(BZ$1,Exch_months1,0))</f>
        <v>69.230769230769226</v>
      </c>
      <c r="CB9" s="21">
        <v>495000</v>
      </c>
      <c r="CC9" s="15">
        <f t="array" ref="CC9">CB9/INDEX(Exch_rate,MATCH($A9,Exch_regions1,0),MATCH(CB$1,Exch_months1,0))</f>
        <v>66.891891891891888</v>
      </c>
      <c r="CD9" s="21">
        <v>450000</v>
      </c>
      <c r="CE9" s="15">
        <f t="array" ref="CE9">CD9/INDEX(Exch_rate,MATCH($A9,Exch_regions1,0),MATCH(CD$1,Exch_months1,0))</f>
        <v>60</v>
      </c>
      <c r="CF9" s="21">
        <v>450000</v>
      </c>
      <c r="CG9" s="15">
        <f t="array" ref="CG9">CF9/INDEX(Exch_rate,MATCH($A9,Exch_regions1,0),MATCH(CF$1,Exch_months1,0))</f>
        <v>60</v>
      </c>
      <c r="CH9" s="21">
        <v>450000</v>
      </c>
      <c r="CI9" s="15">
        <f t="array" ref="CI9">CH9/INDEX(Exch_rate,MATCH($A9,Exch_regions1,0),MATCH(CH$1,Exch_months1,0))</f>
        <v>59.210526315789473</v>
      </c>
      <c r="CJ9" s="21">
        <v>450000</v>
      </c>
      <c r="CK9" s="15">
        <f t="array" ref="CK9">CJ9/INDEX(Exch_rate,MATCH($A9,Exch_regions1,0),MATCH(CJ$1,Exch_months1,0))</f>
        <v>60</v>
      </c>
      <c r="CL9" s="21">
        <v>450000</v>
      </c>
      <c r="CM9" s="15">
        <f t="array" ref="CM9">CL9/INDEX(Exch_rate,MATCH($A9,Exch_regions1,0),MATCH(CL$1,Exch_months1,0))</f>
        <v>60</v>
      </c>
      <c r="CN9" s="21">
        <v>450000</v>
      </c>
      <c r="CO9" s="15">
        <f t="array" ref="CO9">CN9/INDEX(Exch_rate,MATCH($A9,Exch_regions1,0),MATCH(CN$1,Exch_months1,0))</f>
        <v>60</v>
      </c>
      <c r="CP9" s="21">
        <v>495000</v>
      </c>
      <c r="CQ9" s="15">
        <f t="array" ref="CQ9">CP9/INDEX(Exch_rate,MATCH($A9,Exch_regions1,0),MATCH(CP$1,Exch_months1,0))</f>
        <v>65.131578947368425</v>
      </c>
      <c r="CR9" s="21">
        <v>495000</v>
      </c>
      <c r="CS9" s="15">
        <f t="array" ref="CS9">CR9/INDEX(Exch_rate,MATCH($A9,Exch_regions1,0),MATCH(CR$1,Exch_months1,0))</f>
        <v>63.46153846153846</v>
      </c>
      <c r="CT9" s="21">
        <v>450000</v>
      </c>
      <c r="CU9" s="15">
        <f t="array" ref="CU9">CT9/INDEX(Exch_rate,MATCH($A9,Exch_regions1,0),MATCH(CT$1,Exch_months1,0))</f>
        <v>55.045871559633028</v>
      </c>
      <c r="CV9" s="21">
        <v>483750</v>
      </c>
      <c r="CW9" s="15">
        <f t="array" ref="CW9">CV9/INDEX(Exch_rate,MATCH($A9,Exch_regions1,0),MATCH(CV$1,Exch_months1,0))</f>
        <v>69.107142857142861</v>
      </c>
      <c r="CX9" s="2">
        <v>540000</v>
      </c>
      <c r="CY9" s="15">
        <f t="array" ref="CY9">CX9/INDEX(Exch_rate,MATCH($A9,Exch_regions1,0),MATCH(CX$1,Exch_months1,0))</f>
        <v>72</v>
      </c>
      <c r="CZ9" s="2">
        <v>540000</v>
      </c>
      <c r="DA9" s="15">
        <f t="array" ref="DA9">CZ9/INDEX(Exch_rate,MATCH($A9,Exch_regions1,0),MATCH(CZ$1,Exch_months1,0))</f>
        <v>63.529411764705884</v>
      </c>
      <c r="DB9" s="2">
        <v>540000</v>
      </c>
      <c r="DC9" s="15">
        <f t="array" ref="DC9">DB9/INDEX(Exch_rate,MATCH($A9,Exch_regions1,0),MATCH(DB$1,Exch_months1,0))</f>
        <v>63.529411764705884</v>
      </c>
      <c r="DD9" s="2">
        <v>450000</v>
      </c>
      <c r="DE9" s="15">
        <f t="array" ref="DE9">DD9/INDEX(Exch_rate,MATCH($A9,Exch_regions1,0),MATCH(DD$1,Exch_months1,0))</f>
        <v>50</v>
      </c>
      <c r="DF9" s="2">
        <v>450000</v>
      </c>
      <c r="DG9" s="15">
        <f t="array" ref="DG9">DF9/INDEX(Exch_rate,MATCH($A9,Exch_regions1,0),MATCH(DF$1,Exch_months1,0))</f>
        <v>48.128342245989302</v>
      </c>
      <c r="DH9" s="2">
        <v>450000</v>
      </c>
      <c r="DI9" s="15">
        <f t="array" ref="DI9">DH9/INDEX(Exch_rate,MATCH($A9,Exch_regions1,0),MATCH(DH$1,Exch_months1,0))</f>
        <v>48.387096774193552</v>
      </c>
      <c r="DJ9" s="2">
        <v>462000</v>
      </c>
      <c r="DK9" s="15">
        <f t="array" ref="DK9">DJ9/INDEX(Exch_rate,MATCH($A9,Exch_regions1,0),MATCH(DJ$1,Exch_months1,0))</f>
        <v>46.2</v>
      </c>
      <c r="DL9" s="2">
        <v>534000</v>
      </c>
      <c r="DM9" s="15">
        <f t="array" ref="DM9">DL9/INDEX(Exch_rate,MATCH($A9,Exch_regions1,0),MATCH(DL$1,Exch_months1,0))</f>
        <v>53.4</v>
      </c>
      <c r="DN9" s="2">
        <v>534000</v>
      </c>
      <c r="DO9" s="15">
        <f t="array" ref="DO9">DN9/INDEX(Exch_rate,MATCH($A9,Exch_regions1,0),MATCH(DN$1,Exch_months1,0))</f>
        <v>53.4</v>
      </c>
      <c r="DP9" s="2">
        <v>534000</v>
      </c>
      <c r="DQ9" s="15">
        <f t="array" ref="DQ9">DP9/INDEX(Exch_rate,MATCH($A9,Exch_regions1,0),MATCH(DP$1,Exch_months1,0))</f>
        <v>53.4</v>
      </c>
      <c r="DR9" s="17">
        <v>534000</v>
      </c>
      <c r="DS9" s="15">
        <f t="array" ref="DS9">DR9/INDEX(Exch_rate,MATCH($A9,Exch_regions1,0),MATCH(DR$1,Exch_months1,0))</f>
        <v>53.4</v>
      </c>
      <c r="DT9" s="17">
        <v>632250</v>
      </c>
      <c r="DU9" s="15">
        <f t="array" ref="DU9">DT9/INDEX(Exch_rate,MATCH($A9,Exch_regions1,0),MATCH(DT$1,Exch_months1,0))</f>
        <v>63.004484304932738</v>
      </c>
      <c r="DV9" s="17">
        <v>643500</v>
      </c>
      <c r="DW9" s="15">
        <f t="array" ref="DW9">DV9/INDEX(Exch_rate,MATCH($A9,Exch_regions1,0),MATCH(DV$1,Exch_months1,0))</f>
        <v>64.253619570644034</v>
      </c>
      <c r="DX9" s="17">
        <v>553500</v>
      </c>
      <c r="DY9" s="15">
        <f t="array" ref="DY9">DX9/INDEX(Exch_rate,MATCH($A9,Exch_regions1,0),MATCH(DX$1,Exch_months1,0))</f>
        <v>53.868613138686129</v>
      </c>
      <c r="DZ9" s="17">
        <v>558006</v>
      </c>
      <c r="EA9" s="15">
        <f t="array" ref="EA9">DZ9/INDEX(Exch_rate,MATCH($A9,Exch_regions1,0),MATCH(DZ$1,Exch_months1,0))</f>
        <v>57.085012787723784</v>
      </c>
      <c r="EB9" s="17">
        <v>531000</v>
      </c>
      <c r="EC9" s="15">
        <f t="array" ref="EC9">EB9/INDEX(Exch_rate,MATCH($A9,Exch_regions1,0),MATCH(EB$1,Exch_months1,0))</f>
        <v>53.1</v>
      </c>
      <c r="ED9" s="2">
        <v>531000</v>
      </c>
      <c r="EE9" s="15">
        <f t="array" ref="EE9">ED9/INDEX(Exch_rate,MATCH($A9,Exch_regions1,0),MATCH(ED$1,Exch_months1,0))</f>
        <v>53.1</v>
      </c>
      <c r="EF9" s="20">
        <v>531000</v>
      </c>
      <c r="EG9" s="15">
        <f t="array" ref="EG9">EF9/INDEX(Exch_rate,MATCH($A9,Exch_regions1,0),MATCH(EF$1,Exch_months1,0))</f>
        <v>53.1</v>
      </c>
      <c r="EH9" s="2">
        <v>483000</v>
      </c>
      <c r="EI9" s="15">
        <f t="array" ref="EI9">EH9/INDEX(Exch_rate,MATCH($A9,Exch_regions1,0),MATCH(EH$1,Exch_months1,0))</f>
        <v>48.3</v>
      </c>
      <c r="EJ9" s="21">
        <v>493800</v>
      </c>
      <c r="EK9" s="15">
        <f t="array" ref="EK9">EJ9/INDEX(Exch_rate,MATCH($A9,Exch_regions1,0),MATCH(EJ$1,Exch_months1,0))</f>
        <v>49.38</v>
      </c>
      <c r="EL9" s="21">
        <v>483000</v>
      </c>
      <c r="EM9" s="15">
        <f t="array" ref="EM9">EL9/INDEX(Exch_rate,MATCH($A9,Exch_regions1,0),MATCH(EL$1,Exch_months1,0))</f>
        <v>48.3</v>
      </c>
      <c r="EN9" s="2">
        <v>483000</v>
      </c>
      <c r="EO9" s="15">
        <f t="array" ref="EO9">EN9/INDEX(Exch_rate,MATCH($A9,Exch_regions1,0),MATCH(EN$1,Exch_months1,0))</f>
        <v>48.3</v>
      </c>
      <c r="EP9" s="2">
        <v>483000</v>
      </c>
      <c r="EQ9" s="15">
        <f t="array" ref="EQ9">EP9/INDEX(Exch_rate,MATCH($A9,Exch_regions1,0),MATCH(EP$1,Exch_months1,0))</f>
        <v>48.3</v>
      </c>
      <c r="ER9" s="2">
        <v>538275</v>
      </c>
      <c r="ES9" s="15">
        <f t="array" ref="ES9">ER9/INDEX(Exch_rate,MATCH($A9,Exch_regions1,0),MATCH(ER$1,Exch_months1,0))</f>
        <v>55.349614395886888</v>
      </c>
      <c r="ET9" s="29">
        <v>543000</v>
      </c>
      <c r="EU9" s="15">
        <f t="array" ref="EU9">ET9/INDEX(Exch_rate,MATCH($A9,Exch_regions1,0),MATCH(ET$1,Exch_months1,0))</f>
        <v>56.710182767624019</v>
      </c>
      <c r="EV9" s="30">
        <v>543000</v>
      </c>
      <c r="EW9" s="15">
        <f t="array" ref="EW9">EV9/INDEX(Exch_rate,MATCH($A9,Exch_regions1,0),MATCH(EV$1,Exch_months1,0))</f>
        <v>63.139534883720927</v>
      </c>
      <c r="EX9" s="30">
        <v>540000</v>
      </c>
      <c r="EY9" s="15">
        <f t="array" ref="EY9">EX9/INDEX(Exch_rate,MATCH($A9,Exch_regions1,0),MATCH(EX$1,Exch_months1,0))</f>
        <v>64.670658682634738</v>
      </c>
      <c r="EZ9" s="30">
        <v>543000</v>
      </c>
      <c r="FA9" s="15">
        <f t="array" ref="FA9">EZ9/INDEX(Exch_rate,MATCH($A9,Exch_regions1,0),MATCH(EZ$1,Exch_months1,0))</f>
        <v>64.260355029585796</v>
      </c>
      <c r="FB9" s="30">
        <v>543000</v>
      </c>
      <c r="FC9" s="15">
        <f t="array" ref="FC9">FB9/INDEX(Exch_rate,MATCH($A9,Exch_regions1,0),MATCH(FB$1,Exch_months1,0))</f>
        <v>65.421686746987959</v>
      </c>
      <c r="FD9" s="30">
        <v>543000</v>
      </c>
      <c r="FE9" s="15">
        <f t="array" ref="FE9">FD9/INDEX(Exch_rate,MATCH($A9,Exch_regions1,0),MATCH(FD$1,Exch_months1,0))</f>
        <v>65.421686746987959</v>
      </c>
      <c r="FF9" s="15">
        <v>537000</v>
      </c>
      <c r="FG9" s="15">
        <f t="array" ref="FG9">FF9/INDEX(Exch_rate,MATCH($A9,Exch_regions1,0),MATCH(FF$1,Exch_months1,0))</f>
        <v>64.698795180722897</v>
      </c>
      <c r="FH9" s="15">
        <v>543000</v>
      </c>
      <c r="FI9" s="15">
        <f t="array" ref="FI9">FH9/INDEX(Exch_rate,MATCH($A9,Exch_regions1,0),MATCH(FH$1,Exch_months1,0))</f>
        <v>65.421686746987959</v>
      </c>
      <c r="FJ9" s="15">
        <v>543000</v>
      </c>
      <c r="FK9" s="15">
        <f t="array" ref="FK9">FJ9/INDEX(Exch_rate,MATCH($A9,Exch_regions1,0),MATCH(FJ$1,Exch_months1,0))</f>
        <v>65.22522522522523</v>
      </c>
      <c r="FL9" s="15">
        <v>543000</v>
      </c>
      <c r="FM9" s="15">
        <f t="array" ref="FM9">FL9/INDEX(Exch_rate,MATCH($A9,Exch_regions1,0),MATCH(FL$1,Exch_months1,0))</f>
        <v>63.882352941176471</v>
      </c>
      <c r="FN9" s="15">
        <v>498000</v>
      </c>
      <c r="FO9" s="15">
        <f t="array" ref="FO9">FN9/INDEX(Exch_rate,MATCH($A9,Exch_regions1,0),MATCH(FN$1,Exch_months1,0))</f>
        <v>58.588235294117645</v>
      </c>
      <c r="FP9" s="15">
        <v>495000</v>
      </c>
      <c r="FQ9" s="15">
        <f t="array" ref="FQ9">FP9/INDEX(Exch_rate,MATCH($A9,Exch_regions1,0),MATCH(FP$1,Exch_months1,0))</f>
        <v>58.235294117647058</v>
      </c>
      <c r="FR9" s="15">
        <v>540000</v>
      </c>
      <c r="FS9" s="15">
        <f t="array" ref="FS9">FR9/INDEX(Exch_rate,MATCH($A9,Exch_regions1,0),MATCH(FR$1,Exch_months1,0))</f>
        <v>63.529411764705884</v>
      </c>
      <c r="FT9" s="15">
        <v>555000</v>
      </c>
      <c r="FU9" s="15">
        <f t="array" ref="FU9">FT9/INDEX(Exch_rate,MATCH($A9,Exch_regions1,0),MATCH(FT$1,Exch_months1,0))</f>
        <v>65.486725663716811</v>
      </c>
      <c r="FV9" s="15">
        <v>544500</v>
      </c>
      <c r="FW9" s="15">
        <f t="array" ref="FW9">FV9/INDEX(Exch_rate,MATCH($A9,Exch_regions1,0),MATCH(FV$1,Exch_months1,0))</f>
        <v>65.014925373134332</v>
      </c>
      <c r="FX9" s="15">
        <v>543000</v>
      </c>
      <c r="FY9" s="15">
        <f t="array" ref="FY9">FX9/INDEX(Exch_rate,MATCH($A9,Exch_regions1,0),MATCH(FX$1,Exch_months1,0))</f>
        <v>64.797136038186153</v>
      </c>
      <c r="FZ9" s="15">
        <v>543000</v>
      </c>
      <c r="GA9" s="15">
        <f t="array" ref="GA9">FZ9/INDEX(Exch_rate,MATCH($A9,Exch_regions1,0),MATCH(FZ$1,Exch_months1,0))</f>
        <v>64.451038575667653</v>
      </c>
      <c r="GB9" s="15">
        <v>543000</v>
      </c>
      <c r="GC9" s="15">
        <f t="array" ref="GC9">GB9/INDEX(Exch_rate,MATCH($A9,Exch_regions1,0),MATCH(GB$1,Exch_months1,0))</f>
        <v>64.451038575667653</v>
      </c>
      <c r="GD9" s="15">
        <v>543000</v>
      </c>
      <c r="GE9" s="15">
        <f t="array" ref="GE9">GD9/INDEX(Exch_rate,MATCH($A9,Exch_regions1,0),MATCH(GD$1,Exch_months1,0))</f>
        <v>64.070796460176993</v>
      </c>
      <c r="GF9" s="15">
        <v>543000</v>
      </c>
      <c r="GG9" s="15">
        <f t="array" ref="GG9">GF9/INDEX(Exch_rate,MATCH($A9,Exch_regions1,0),MATCH(GF$1,Exch_months1,0))</f>
        <v>63.882352941176471</v>
      </c>
      <c r="GH9" s="15">
        <v>543000</v>
      </c>
      <c r="GI9" s="15">
        <f t="array" ref="GI9">GH9/INDEX(Exch_rate,MATCH($A9,Exch_regions1,0),MATCH(GH$1,Exch_months1,0))</f>
        <v>63.882352941176471</v>
      </c>
      <c r="GJ9" s="15">
        <v>543000</v>
      </c>
      <c r="GK9" s="15">
        <f t="array" ref="GK9">GJ9/INDEX(Exch_rate,MATCH($A9,Exch_regions1,0),MATCH(GJ$1,Exch_months1,0))</f>
        <v>63.882352941176471</v>
      </c>
      <c r="GL9" s="15">
        <v>543000</v>
      </c>
      <c r="GM9" s="15">
        <f t="array" ref="GM9">GL9/INDEX(Exch_rate,MATCH($A9,Exch_regions1,0),MATCH(GL$1,Exch_months1,0))</f>
        <v>63.882352941176471</v>
      </c>
      <c r="GN9" s="15">
        <v>543000</v>
      </c>
      <c r="GO9" s="15">
        <f t="array" ref="GO9">GN9/INDEX(Exch_rate,MATCH($A9,Exch_regions1,0),MATCH(GN$1,Exch_months1,0))</f>
        <v>63.882352941176471</v>
      </c>
      <c r="GP9" s="15">
        <v>543000</v>
      </c>
      <c r="GQ9" s="15">
        <f t="array" ref="GQ9">GP9/INDEX(Exch_rate,MATCH($A9,Exch_regions1,0),MATCH(GP$1,Exch_months1,0))</f>
        <v>64.275568181818187</v>
      </c>
      <c r="GR9" s="15">
        <v>543000</v>
      </c>
      <c r="GS9" s="15">
        <f t="array" ref="GS9">GR9/INDEX(Exch_rate,MATCH($A9,Exch_regions1,0),MATCH(GR$1,Exch_months1,0))</f>
        <v>64.952153110047846</v>
      </c>
      <c r="GT9" s="15">
        <v>543000</v>
      </c>
      <c r="GU9" s="15">
        <f t="array" ref="GU9">GT9/INDEX(Exch_rate,MATCH($A9,Exch_regions1,0),MATCH(GT$1,Exch_months1,0))</f>
        <v>64.642857142857139</v>
      </c>
      <c r="GV9" s="15">
        <v>570000</v>
      </c>
      <c r="GW9" s="15">
        <f t="array" ref="GW9">GV9/INDEX(Exch_rate,MATCH($A9,Exch_regions1,0),MATCH(GV$1,Exch_months1,0))</f>
        <v>67.857142857142861</v>
      </c>
      <c r="GX9" s="15">
        <v>591000</v>
      </c>
      <c r="GY9" s="15">
        <f t="array" ref="GY9">GX9/INDEX(Exch_rate,MATCH($A9,Exch_regions1,0),MATCH(GX$1,Exch_months1,0))</f>
        <v>69.940828402366861</v>
      </c>
      <c r="GZ9" s="39">
        <v>555600</v>
      </c>
      <c r="HA9" s="15">
        <f t="array" ref="HA9">GZ9/INDEX(Exch_rate,MATCH($A9,Exch_regions1,0),MATCH(GZ$1,Exch_months1,0))</f>
        <v>65.364705882352936</v>
      </c>
      <c r="HB9" s="15">
        <v>554625</v>
      </c>
      <c r="HC9" s="15">
        <f t="array" ref="HC9">HB9/INDEX(Exch_rate,MATCH($A9,Exch_regions1,0),MATCH(HB$1,Exch_months1,0))</f>
        <v>65.25</v>
      </c>
      <c r="HD9" s="15">
        <v>558000</v>
      </c>
      <c r="HE9" s="15">
        <f t="array" ref="HE9">HD9/INDEX(Exch_rate,MATCH($A9,Exch_regions1,0),MATCH(HD$1,Exch_months1,0))</f>
        <v>65.647058823529406</v>
      </c>
      <c r="HF9" s="15">
        <v>567000</v>
      </c>
      <c r="HG9" s="15">
        <f t="array" ref="HG9">HF9/INDEX(Exch_rate,MATCH($A9,Exch_regions1,0),MATCH(HF$1,Exch_months1,0))</f>
        <v>66.705882352941174</v>
      </c>
      <c r="HH9" s="15">
        <v>592500</v>
      </c>
      <c r="HI9" s="15">
        <f t="array" ref="HI9">HH9/INDEX(Exch_rate,MATCH($A9,Exch_regions1,0),MATCH(HH$1,Exch_months1,0))</f>
        <v>69.705882352941174</v>
      </c>
      <c r="HJ9" s="15">
        <v>603000</v>
      </c>
      <c r="HK9" s="15">
        <f t="array" ref="HK9">HJ9/INDEX(Exch_rate,MATCH($A9,Exch_regions1,0),MATCH(HJ$1,Exch_months1,0))</f>
        <v>70.941176470588232</v>
      </c>
      <c r="HL9" s="15">
        <v>573030</v>
      </c>
      <c r="HM9" s="15">
        <f t="array" ref="HM9">HL9/INDEX(Exch_rate,MATCH($A9,Exch_regions1,0),MATCH(HL$1,Exch_months1,0))</f>
        <v>67.415294117647065</v>
      </c>
      <c r="HN9" s="15">
        <v>558000</v>
      </c>
      <c r="HO9" s="15">
        <f t="array" ref="HO9">HN9/INDEX(Exch_rate,MATCH($A9,Exch_regions1,0),MATCH(HN$1,Exch_months1,0))</f>
        <v>66.192170818505332</v>
      </c>
      <c r="HP9" s="15">
        <v>558000</v>
      </c>
      <c r="HQ9" s="15">
        <f t="array" ref="HQ9">HP9/INDEX(Exch_rate,MATCH($A9,Exch_regions1,0),MATCH(HP$1,Exch_months1,0))</f>
        <v>66.15293420272674</v>
      </c>
      <c r="HR9" s="15">
        <v>564000</v>
      </c>
      <c r="HS9" s="15">
        <f t="array" ref="HS9">HR9/INDEX(Exch_rate,MATCH($A9,Exch_regions1,0),MATCH(HR$1,Exch_months1,0))</f>
        <v>67.094932191291932</v>
      </c>
      <c r="HT9" s="15">
        <v>651000</v>
      </c>
      <c r="HU9" s="15">
        <f t="array" ref="HU9">HT9/INDEX(Exch_rate,MATCH($A9,Exch_regions1,0),MATCH(HT$1,Exch_months1,0))</f>
        <v>76.92307692307692</v>
      </c>
      <c r="HV9" s="15">
        <v>648000</v>
      </c>
      <c r="HW9" s="15">
        <f t="array" ref="HW9">HV9/INDEX(Exch_rate,MATCH($A9,Exch_regions1,0),MATCH(HV$1,Exch_months1,0))</f>
        <v>76.298127870010603</v>
      </c>
      <c r="HX9" s="15">
        <v>651000</v>
      </c>
      <c r="HY9" s="15">
        <f t="array" ref="HY9">HX9/INDEX(Exch_rate,MATCH($A9,Exch_regions1,0),MATCH(HX$1,Exch_months1,0))</f>
        <v>76.678445229681984</v>
      </c>
      <c r="HZ9" s="15">
        <v>657375</v>
      </c>
      <c r="IA9" s="15">
        <f t="array" ref="IA9">HZ9/INDEX(Exch_rate,MATCH($A9,Exch_regions1,0),MATCH(HZ$1,Exch_months1,0))</f>
        <v>77.338235294117652</v>
      </c>
      <c r="IB9" s="15">
        <v>657000</v>
      </c>
      <c r="IC9" s="15">
        <f t="array" ref="IC9">IB9/INDEX(Exch_rate,MATCH($A9,Exch_regions1,0),MATCH(IB$1,Exch_months1,0))</f>
        <v>77.294117647058826</v>
      </c>
      <c r="ID9" s="15">
        <v>657000</v>
      </c>
      <c r="IE9" s="15">
        <f t="array" ref="IE9">ID9/INDEX(Exch_rate,MATCH($A9,Exch_regions1,0),MATCH(ID$1,Exch_months1,0))</f>
        <v>77.294117647058826</v>
      </c>
      <c r="IF9" s="15">
        <v>645750</v>
      </c>
      <c r="IG9" s="15">
        <f t="array" ref="IG9">IF9/INDEX(Exch_rate,MATCH($A9,Exch_regions1,0),MATCH(IF$1,Exch_months1,0))</f>
        <v>75.792253521126767</v>
      </c>
      <c r="IH9" s="15">
        <v>639000</v>
      </c>
      <c r="II9" s="15">
        <f t="array" ref="II9">IH9/INDEX(Exch_rate,MATCH($A9,Exch_regions1,0),MATCH(IH$1,Exch_months1,0))</f>
        <v>74.876962737286149</v>
      </c>
      <c r="IJ9" s="15">
        <v>657000</v>
      </c>
      <c r="IK9" s="15">
        <f t="array" ref="IK9">IJ9/INDEX(Exch_rate,MATCH($A9,Exch_regions1,0),MATCH(IJ$1,Exch_months1,0))</f>
        <v>76.662777129521587</v>
      </c>
      <c r="IL9" s="15">
        <v>623250</v>
      </c>
      <c r="IM9" s="15">
        <f t="array" ref="IM9">IL9/INDEX(Exch_rate,MATCH($A9,Exch_regions1,0),MATCH(IL$1,Exch_months1,0))</f>
        <v>73.32352941176471</v>
      </c>
      <c r="IN9" s="15">
        <v>646875</v>
      </c>
      <c r="IO9" s="15">
        <f t="array" ref="IO9">IN9/INDEX(Exch_rate,MATCH($A9,Exch_regions1,0),MATCH(IN$1,Exch_months1,0))</f>
        <v>75.305587892898714</v>
      </c>
      <c r="IP9" s="15">
        <v>612000</v>
      </c>
      <c r="IQ9" s="15">
        <f t="array" ref="IQ9">IP9/INDEX(Exch_rate,MATCH($A9,Exch_regions1,0),MATCH(IP$1,Exch_months1,0))</f>
        <v>71.162790697674424</v>
      </c>
      <c r="IR9" s="15">
        <v>607500</v>
      </c>
      <c r="IS9" s="15">
        <f t="array" ref="IS9">IR9/INDEX(Exch_rate,MATCH($A9,Exch_regions1,0),MATCH(IR$1,Exch_months1,0))</f>
        <v>70.639534883720927</v>
      </c>
      <c r="IT9" s="15">
        <v>607800</v>
      </c>
      <c r="IU9" s="15">
        <f t="array" ref="IU9">IT9/INDEX(Exch_rate,MATCH($A9,Exch_regions1,0),MATCH(IT$1,Exch_months1,0))</f>
        <v>70.428736964078794</v>
      </c>
      <c r="IV9" s="15">
        <v>604500</v>
      </c>
      <c r="IW9" s="15">
        <f t="array" ref="IW9">IV9/INDEX(Exch_rate,MATCH($A9,Exch_regions1,0),MATCH(IV$1,Exch_months1,0))</f>
        <v>69.682997118155626</v>
      </c>
      <c r="IX9" s="15">
        <v>625500</v>
      </c>
      <c r="IY9" s="15">
        <f t="array" ref="IY9">IX9/INDEX(Exch_rate,MATCH($A9,Exch_regions1,0),MATCH(IX$1,Exch_months1,0))</f>
        <v>72.270363951473144</v>
      </c>
      <c r="IZ9" s="15">
        <v>696900</v>
      </c>
      <c r="JA9" s="15">
        <f t="array" ref="JA9">IZ9/INDEX(Exch_rate,MATCH($A9,Exch_regions1,0),MATCH(IZ$1,Exch_months1,0))</f>
        <v>79.554794520547944</v>
      </c>
      <c r="JB9" s="15">
        <v>651750</v>
      </c>
      <c r="JC9" s="15">
        <f t="array" ref="JC9">JB9/INDEX(Exch_rate,MATCH($A9,Exch_regions1,0),MATCH(JB$1,Exch_months1,0))</f>
        <v>74.0625</v>
      </c>
      <c r="JD9" s="15">
        <v>645750</v>
      </c>
      <c r="JE9" s="15">
        <f t="array" ref="JE9">JD9/INDEX(Exch_rate,MATCH($A9,Exch_regions1,0),MATCH(JD$1,Exch_months1,0))</f>
        <v>73.280753517930094</v>
      </c>
      <c r="JF9" s="15">
        <v>657000</v>
      </c>
      <c r="JG9" s="15">
        <f t="array" ref="JG9">JF9/INDEX(Exch_rate,MATCH($A9,Exch_regions1,0),MATCH(JF$1,Exch_months1,0))</f>
        <v>74.237288135593218</v>
      </c>
      <c r="JH9" s="15">
        <v>660000</v>
      </c>
      <c r="JI9" s="15">
        <f t="array" ref="JI9">JH9/INDEX(Exch_rate,MATCH($A9,Exch_regions1,0),MATCH(JH$1,Exch_months1,0))</f>
        <v>74.576271186440678</v>
      </c>
      <c r="JJ9" s="15">
        <v>768000</v>
      </c>
      <c r="JK9" s="15">
        <f t="array" ref="JK9">JJ9/INDEX(Exch_rate,MATCH($A9,Exch_regions1,0),MATCH(JJ$1,Exch_months1,0))</f>
        <v>86.779661016949149</v>
      </c>
      <c r="JL9" s="15">
        <v>806400</v>
      </c>
      <c r="JM9" s="15">
        <f>JL9/INDEX(Exchange_rate_data1,MATCH('Essential Items CMB_Regions'!$A9,Exch_regions,0),MATCH('Essential Items CMB_Regions'!JL$1,Exch_months3,0))</f>
        <v>88.372602739726034</v>
      </c>
      <c r="JN9" s="15">
        <v>805500</v>
      </c>
      <c r="JO9" s="15">
        <f>JN9/INDEX(Exchange_rate_data2,MATCH('Essential Items CMB_Regions'!$A9,Exch_regions,0),MATCH('Essential Items CMB_Regions'!JN$1,Exch_months4,0))</f>
        <v>90.50561797752809</v>
      </c>
      <c r="JP9" s="15">
        <v>805500</v>
      </c>
      <c r="JQ9" s="15">
        <f>JP9/INDEX(Exchange_rate_data3,MATCH('Essential Items CMB_Regions'!$A9,Exch_regions,0),MATCH('Essential Items CMB_Regions'!JP$1,Exch_months5,0))</f>
        <v>90.50561797752809</v>
      </c>
      <c r="JR9" s="15">
        <v>807600</v>
      </c>
      <c r="JS9" s="15">
        <f>JR9/INDEX(Exchange_rate4,MATCH('Essential Items CMB_Regions'!$A9,Exch_regions,0),MATCH('Essential Items CMB_Regions'!JR$1,Exch_month6,0))</f>
        <v>90.133928571428569</v>
      </c>
      <c r="JT9" s="15">
        <v>808500</v>
      </c>
      <c r="JU9" s="15">
        <f>JT9/INDEX(Exchange_rate5,MATCH('Essential Items CMB_Regions'!$A9,Exch_regions,0),MATCH('Essential Items CMB_Regions'!JT$1,Exch_month7,0))</f>
        <v>87.642276422764226</v>
      </c>
      <c r="JV9" s="15">
        <v>804000</v>
      </c>
      <c r="JW9" s="15">
        <f>JV9/INDEX(Exchange_rate6,MATCH('Essential Items CMB_Regions'!$A9,Exch_regions,0),MATCH('Essential Items CMB_Regions'!JV$1,Exch_month9,0))</f>
        <v>85.531914893617028</v>
      </c>
      <c r="JX9" s="15">
        <v>825375</v>
      </c>
      <c r="JY9" s="15">
        <f>JX9/INDEX(Exchange_rate7,MATCH('Essential Items CMB_Regions'!$A9,Exch_regions,0),MATCH('Essential Items CMB_Regions'!JX$1,Exch_month10,0))</f>
        <v>85.090206185567013</v>
      </c>
      <c r="JZ9" s="15">
        <v>916125</v>
      </c>
      <c r="KA9" s="15">
        <f>JZ9/INDEX(Exchange_rate8,MATCH('Essential Items CMB_Regions'!$A9,Exch_regions,0),MATCH('Essential Items CMB_Regions'!JZ$1,Exchange_month11,0))</f>
        <v>93.721227621483379</v>
      </c>
      <c r="KB9" s="15">
        <v>973002</v>
      </c>
      <c r="KC9" s="15">
        <f>KB9/INDEX(Exchange_rate9,MATCH('Essential Items CMB_Regions'!$A9,Exch_regions,0),MATCH('Essential Items CMB_Regions'!KB$1,Exch_month11,0))</f>
        <v>103.51085106382979</v>
      </c>
      <c r="KD9" s="15">
        <v>987000</v>
      </c>
      <c r="KE9" s="15">
        <f>KD9/INDEX(Exchange_rate10,MATCH('Essential Items CMB_Regions'!$A9,Exch_regions,0),MATCH('Essential Items CMB_Regions'!KD$1,Exch_month12,0))</f>
        <v>101.3138985834531</v>
      </c>
      <c r="KF9" s="15">
        <v>987000</v>
      </c>
      <c r="KG9" s="15">
        <f>KF9/INDEX(Exchange_rate11,MATCH('Essential Items CMB_Regions'!$A9,Exch_regions,0),MATCH('Essential Items CMB_Regions'!KF$1,Exch_month13,0))</f>
        <v>99.195979899497488</v>
      </c>
      <c r="KH9" s="15">
        <v>1026000</v>
      </c>
      <c r="KI9" s="15">
        <f>KH9/INDEX(Exchange_rate12,MATCH('Essential Items CMB_Regions'!$A9,Exch_regions,0),MATCH('Essential Items CMB_Regions'!KH$1,Exch_month14,0))</f>
        <v>97.343453510436433</v>
      </c>
      <c r="KJ9" s="15">
        <v>1030500</v>
      </c>
      <c r="KK9" s="15">
        <f>KJ9/INDEX(Exchange_rate13,MATCH('Essential Items CMB_Regions'!$A9,Exch_regions,0),MATCH('Essential Items CMB_Regions'!KJ$1,Exch_month15,0))</f>
        <v>103.05</v>
      </c>
      <c r="KL9" s="15">
        <v>1020000</v>
      </c>
      <c r="KM9" s="15">
        <f>KL9/INDEX(Exchange_rate14,MATCH('Essential Items CMB_Regions'!$A9,Exch_regions,0),MATCH('Essential Items CMB_Regions'!KL$1,Exch_month16,0))</f>
        <v>96.226415094339629</v>
      </c>
      <c r="KN9" s="15">
        <v>1020900</v>
      </c>
      <c r="KO9" s="15">
        <f>KN9/INDEX(Exchange_rate15,MATCH('Essential Items CMB_Regions'!$A9,Exch_regions,0),MATCH('Essential Items CMB_Regions'!KN$1,Exch_month17,0))</f>
        <v>101.07920792079207</v>
      </c>
      <c r="KP9" s="15">
        <v>1015875</v>
      </c>
      <c r="KQ9" s="15">
        <f>KP9/INDEX(Exchange_rate16,MATCH('Essential Items CMB_Regions'!$A9,Exch_regions,0),MATCH('Essential Items CMB_Regions'!KP$1,Exch_month18,0))</f>
        <v>96.063829787234042</v>
      </c>
      <c r="KR9" s="15">
        <v>1020000</v>
      </c>
      <c r="KS9" s="15">
        <f>KR9/INDEX(Exchange_rate17,MATCH('Essential Items CMB_Regions'!$A9,Exch_regions,0),MATCH('Essential Items CMB_Regions'!KR$1,Exch_month19,0))</f>
        <v>102</v>
      </c>
      <c r="KT9" s="15">
        <v>1020000</v>
      </c>
      <c r="KU9" s="15">
        <f>KT9/INDEX(Exchange_rate18,MATCH('Essential Items CMB_Regions'!$A9,Exch_regions,0),MATCH('Essential Items CMB_Regions'!KT$1,Exch_month20,0))</f>
        <v>96.226415094339629</v>
      </c>
      <c r="KV9" s="15">
        <v>952500</v>
      </c>
      <c r="KW9" s="15">
        <f>KV9/INDEX(Exchange_rate19,MATCH('Essential Items CMB_Regions'!$A9,Exch_regions,0),MATCH('Essential Items CMB_Regions'!KV$1,Exch_month21,0))</f>
        <v>89.018691588785046</v>
      </c>
      <c r="KX9" s="2">
        <v>840000</v>
      </c>
      <c r="KY9" s="15">
        <f>KX9/INDEX(Exchange_rate20,MATCH('Essential Items CMB_Regions'!$A9,Exch_regions,0),MATCH('Essential Items CMB_Regions'!KX$1,Exch_month22,0))</f>
        <v>77.598152424942256</v>
      </c>
      <c r="KZ9" s="15">
        <v>840000</v>
      </c>
      <c r="LA9" s="15">
        <f>KZ9/INDEX(Exchange_rate22,MATCH('Essential Items CMB_Regions'!$A9,Exch_regions,0),MATCH('Essential Items CMB_Regions'!KZ$1,Exch_month24,0))</f>
        <v>77.777777777777771</v>
      </c>
      <c r="LB9" s="15">
        <v>840000</v>
      </c>
      <c r="LC9" s="15">
        <f>LB9/INDEX(Exchange_rate23,MATCH('Essential Items CMB_Regions'!$A9,Exch_regions,0),MATCH('Essential Items CMB_Regions'!LB$1,Exch_month25,0))</f>
        <v>78.139534883720927</v>
      </c>
      <c r="LD9" s="24">
        <f t="shared" si="0"/>
        <v>685800</v>
      </c>
      <c r="LE9" s="24">
        <f t="shared" si="1"/>
        <v>77.050335773619437</v>
      </c>
    </row>
    <row r="10" spans="1:317" x14ac:dyDescent="0.35">
      <c r="A10" s="1" t="s">
        <v>7</v>
      </c>
      <c r="B10" s="22">
        <v>524550</v>
      </c>
      <c r="C10" s="15">
        <f t="array" ref="C10">B10/INDEX(Exch_rate,MATCH($A10,Exch_regions1,0),MATCH(B$1,Exch_months1,0))</f>
        <v>78.437383177570098</v>
      </c>
      <c r="D10" s="22">
        <v>522525</v>
      </c>
      <c r="E10" s="15">
        <f t="array" ref="E10">D10/INDEX(Exch_rate,MATCH($A10,Exch_regions1,0),MATCH(D$1,Exch_months1,0))</f>
        <v>78.134579439252335</v>
      </c>
      <c r="F10" s="22">
        <v>526500</v>
      </c>
      <c r="G10" s="15">
        <f t="array" ref="G10">F10/INDEX(Exch_rate,MATCH($A10,Exch_regions1,0),MATCH(F$1,Exch_months1,0))</f>
        <v>76.861313868613138</v>
      </c>
      <c r="H10" s="22">
        <v>532800</v>
      </c>
      <c r="I10" s="15">
        <f t="array" ref="I10">H10/INDEX(Exch_rate,MATCH($A10,Exch_regions1,0),MATCH(H$1,Exch_months1,0))</f>
        <v>77.78102189781022</v>
      </c>
      <c r="J10" s="22">
        <v>507412.5</v>
      </c>
      <c r="K10" s="15">
        <f t="array" ref="K10">J10/INDEX(Exch_rate,MATCH($A10,Exch_regions1,0),MATCH(J$1,Exch_months1,0))</f>
        <v>72.487499999999997</v>
      </c>
      <c r="L10" s="22">
        <v>475950</v>
      </c>
      <c r="M10" s="15">
        <f t="array" ref="M10">L10/INDEX(Exch_rate,MATCH($A10,Exch_regions1,0),MATCH(L$1,Exch_months1,0))</f>
        <v>71.841509433962258</v>
      </c>
      <c r="N10" s="22">
        <v>472650</v>
      </c>
      <c r="O10" s="15">
        <f t="array" ref="O10">N10/INDEX(Exch_rate,MATCH($A10,Exch_regions1,0),MATCH(N$1,Exch_months1,0))</f>
        <v>71.61363636363636</v>
      </c>
      <c r="P10" s="22">
        <v>465900</v>
      </c>
      <c r="Q10" s="15">
        <f t="array" ref="Q10">P10/INDEX(Exch_rate,MATCH($A10,Exch_regions1,0),MATCH(P$1,Exch_months1,0))</f>
        <v>71.129770992366417</v>
      </c>
      <c r="R10" s="22">
        <v>490650</v>
      </c>
      <c r="S10" s="15">
        <f t="array" ref="S10">R10/INDEX(Exch_rate,MATCH($A10,Exch_regions1,0),MATCH(R$1,Exch_months1,0))</f>
        <v>75.952012383900936</v>
      </c>
      <c r="T10" s="22">
        <v>465150</v>
      </c>
      <c r="U10" s="15">
        <f t="array" ref="U10">T10/INDEX(Exch_rate,MATCH($A10,Exch_regions1,0),MATCH(T$1,Exch_months1,0))</f>
        <v>71.699421965317924</v>
      </c>
      <c r="V10" s="22">
        <v>462507</v>
      </c>
      <c r="W10" s="15">
        <f t="array" ref="W10">V10/INDEX(Exch_rate,MATCH($A10,Exch_regions1,0),MATCH(V$1,Exch_months1,0))</f>
        <v>70.611755725190847</v>
      </c>
      <c r="X10" s="22">
        <v>501750</v>
      </c>
      <c r="Y10" s="15">
        <f t="array" ref="Y10">X10/INDEX(Exch_rate,MATCH($A10,Exch_regions1,0),MATCH(X$1,Exch_months1,0))</f>
        <v>75.907715582450834</v>
      </c>
      <c r="Z10" s="22">
        <v>520350</v>
      </c>
      <c r="AA10" s="15">
        <f t="array" ref="AA10">Z10/INDEX(Exch_rate,MATCH($A10,Exch_regions1,0),MATCH(Z$1,Exch_months1,0))</f>
        <v>78.248120300751879</v>
      </c>
      <c r="AB10" s="22">
        <v>521250</v>
      </c>
      <c r="AC10" s="15">
        <f t="array" ref="AC10">AB10/INDEX(Exch_rate,MATCH($A10,Exch_regions1,0),MATCH(AB$1,Exch_months1,0))</f>
        <v>74.464285714285708</v>
      </c>
      <c r="AD10" s="22">
        <v>520950</v>
      </c>
      <c r="AE10" s="15">
        <f t="array" ref="AE10">AD10/INDEX(Exch_rate,MATCH($A10,Exch_regions1,0),MATCH(AD$1,Exch_months1,0))</f>
        <v>74.421428571428578</v>
      </c>
      <c r="AF10" s="22">
        <v>502650</v>
      </c>
      <c r="AG10" s="15">
        <f t="array" ref="AG10">AF10/INDEX(Exch_rate,MATCH($A10,Exch_regions1,0),MATCH(AF$1,Exch_months1,0))</f>
        <v>71.807142857142864</v>
      </c>
      <c r="AH10" s="22">
        <v>526095</v>
      </c>
      <c r="AI10" s="15">
        <f t="array" ref="AI10">AH10/INDEX(Exch_rate,MATCH($A10,Exch_regions1,0),MATCH(AH$1,Exch_months1,0))</f>
        <v>75.156428571428577</v>
      </c>
      <c r="AJ10" s="22">
        <v>525795</v>
      </c>
      <c r="AK10" s="15">
        <f t="array" ref="AK10">AJ10/INDEX(Exch_rate,MATCH($A10,Exch_regions1,0),MATCH(AJ$1,Exch_months1,0))</f>
        <v>75.113571428571433</v>
      </c>
      <c r="AL10" s="22">
        <v>508995</v>
      </c>
      <c r="AM10" s="15">
        <f t="array" ref="AM10">AL10/INDEX(Exch_rate,MATCH($A10,Exch_regions1,0),MATCH(AL$1,Exch_months1,0))</f>
        <v>75.406666666666666</v>
      </c>
      <c r="AN10" s="22">
        <v>509745</v>
      </c>
      <c r="AO10" s="15">
        <f t="array" ref="AO10">AN10/INDEX(Exch_rate,MATCH($A10,Exch_regions1,0),MATCH(AN$1,Exch_months1,0))</f>
        <v>75.517777777777781</v>
      </c>
      <c r="AP10" s="22">
        <v>509085</v>
      </c>
      <c r="AQ10" s="15">
        <f t="array" ref="AQ10">AP10/INDEX(Exch_rate,MATCH($A10,Exch_regions1,0),MATCH(AP$1,Exch_months1,0))</f>
        <v>75.42</v>
      </c>
      <c r="AR10" s="22">
        <v>508995</v>
      </c>
      <c r="AS10" s="15">
        <f t="array" ref="AS10">AR10/INDEX(Exch_rate,MATCH($A10,Exch_regions1,0),MATCH(AR$1,Exch_months1,0))</f>
        <v>74.035636363636357</v>
      </c>
      <c r="AT10" s="22">
        <v>508965</v>
      </c>
      <c r="AU10" s="15">
        <f t="array" ref="AU10">AT10/INDEX(Exch_rate,MATCH($A10,Exch_regions1,0),MATCH(AT$1,Exch_months1,0))</f>
        <v>74.031272727272722</v>
      </c>
      <c r="AV10" s="22">
        <v>509055</v>
      </c>
      <c r="AW10" s="15">
        <f t="array" ref="AW10">AV10/INDEX(Exch_rate,MATCH($A10,Exch_regions1,0),MATCH(AV$1,Exch_months1,0))</f>
        <v>73.722664735698771</v>
      </c>
      <c r="AX10" s="21">
        <v>508965</v>
      </c>
      <c r="AY10" s="15">
        <f t="array" ref="AY10">AX10/INDEX(Exch_rate,MATCH($A10,Exch_regions1,0),MATCH(AX$1,Exch_months1,0))</f>
        <v>73.763043478260869</v>
      </c>
      <c r="AZ10" s="21">
        <v>508965</v>
      </c>
      <c r="BA10" s="15">
        <f t="array" ref="BA10">AZ10/INDEX(Exch_rate,MATCH($A10,Exch_regions1,0),MATCH(AZ$1,Exch_months1,0))</f>
        <v>73.763043478260869</v>
      </c>
      <c r="BB10" s="21">
        <v>514500</v>
      </c>
      <c r="BC10" s="15">
        <f t="array" ref="BC10">BB10/INDEX(Exch_rate,MATCH($A10,Exch_regions1,0),MATCH(BB$1,Exch_months1,0))</f>
        <v>73.5</v>
      </c>
      <c r="BD10" s="21">
        <v>504750</v>
      </c>
      <c r="BE10" s="15">
        <f t="array" ref="BE10">BD10/INDEX(Exch_rate,MATCH($A10,Exch_regions1,0),MATCH(BD$1,Exch_months1,0))</f>
        <v>72.107142857142861</v>
      </c>
      <c r="BF10" s="21">
        <v>504750</v>
      </c>
      <c r="BG10" s="15">
        <f t="array" ref="BG10">BF10/INDEX(Exch_rate,MATCH($A10,Exch_regions1,0),MATCH(BF$1,Exch_months1,0))</f>
        <v>69.620689655172413</v>
      </c>
      <c r="BH10" s="21">
        <v>541200</v>
      </c>
      <c r="BI10" s="15">
        <f t="array" ref="BI10">BH10/INDEX(Exch_rate,MATCH($A10,Exch_regions1,0),MATCH(BH$1,Exch_months1,0))</f>
        <v>71.116951379763464</v>
      </c>
      <c r="BJ10" s="21">
        <v>549000</v>
      </c>
      <c r="BK10" s="15">
        <f t="array" ref="BK10">BJ10/INDEX(Exch_rate,MATCH($A10,Exch_regions1,0),MATCH(BJ$1,Exch_months1,0))</f>
        <v>73.2</v>
      </c>
      <c r="BL10" s="21">
        <v>544500</v>
      </c>
      <c r="BM10" s="15">
        <f t="array" ref="BM10">BL10/INDEX(Exch_rate,MATCH($A10,Exch_regions1,0),MATCH(BL$1,Exch_months1,0))</f>
        <v>71.550591327201047</v>
      </c>
      <c r="BN10" s="21">
        <v>523500</v>
      </c>
      <c r="BO10" s="15">
        <f t="array" ref="BO10">BN10/INDEX(Exch_rate,MATCH($A10,Exch_regions1,0),MATCH(BN$1,Exch_months1,0))</f>
        <v>69.8</v>
      </c>
      <c r="BP10" s="21">
        <v>443100</v>
      </c>
      <c r="BQ10" s="15">
        <f t="array" ref="BQ10">BP10/INDEX(Exch_rate,MATCH($A10,Exch_regions1,0),MATCH(BP$1,Exch_months1,0))</f>
        <v>59.08</v>
      </c>
      <c r="BR10" s="21">
        <v>558750</v>
      </c>
      <c r="BS10" s="15">
        <f t="array" ref="BS10">BR10/INDEX(Exch_rate,MATCH($A10,Exch_regions1,0),MATCH(BR$1,Exch_months1,0))</f>
        <v>74.5</v>
      </c>
      <c r="BT10" s="21">
        <v>601500</v>
      </c>
      <c r="BU10" s="15">
        <f t="array" ref="BU10">BT10/INDEX(Exch_rate,MATCH($A10,Exch_regions1,0),MATCH(BT$1,Exch_months1,0))</f>
        <v>78.499184339314851</v>
      </c>
      <c r="BV10" s="21">
        <v>551625</v>
      </c>
      <c r="BW10" s="15">
        <f t="array" ref="BW10">BV10/INDEX(Exch_rate,MATCH($A10,Exch_regions1,0),MATCH(BV$1,Exch_months1,0))</f>
        <v>81.420664206642073</v>
      </c>
      <c r="BX10" s="21">
        <v>557250</v>
      </c>
      <c r="BY10" s="15">
        <f t="array" ref="BY10">BX10/INDEX(Exch_rate,MATCH($A10,Exch_regions1,0),MATCH(BX$1,Exch_months1,0))</f>
        <v>75.816326530612244</v>
      </c>
      <c r="BZ10" s="21">
        <v>584550</v>
      </c>
      <c r="CA10" s="15">
        <f t="array" ref="CA10">BZ10/INDEX(Exch_rate,MATCH($A10,Exch_regions1,0),MATCH(BZ$1,Exch_months1,0))</f>
        <v>78.594957983193282</v>
      </c>
      <c r="CB10" s="21">
        <v>542250</v>
      </c>
      <c r="CC10" s="15">
        <f t="array" ref="CC10">CB10/INDEX(Exch_rate,MATCH($A10,Exch_regions1,0),MATCH(CB$1,Exch_months1,0))</f>
        <v>73.277027027027032</v>
      </c>
      <c r="CD10" s="21">
        <v>550800</v>
      </c>
      <c r="CE10" s="15">
        <f t="array" ref="CE10">CD10/INDEX(Exch_rate,MATCH($A10,Exch_regions1,0),MATCH(CD$1,Exch_months1,0))</f>
        <v>74.432432432432435</v>
      </c>
      <c r="CF10" s="21">
        <v>543450</v>
      </c>
      <c r="CG10" s="15">
        <f t="array" ref="CG10">CF10/INDEX(Exch_rate,MATCH($A10,Exch_regions1,0),MATCH(CF$1,Exch_months1,0))</f>
        <v>73.439189189189193</v>
      </c>
      <c r="CH10" s="21">
        <v>546750</v>
      </c>
      <c r="CI10" s="15">
        <f t="array" ref="CI10">CH10/INDEX(Exch_rate,MATCH($A10,Exch_regions1,0),MATCH(CH$1,Exch_months1,0))</f>
        <v>72.41721854304636</v>
      </c>
      <c r="CJ10" s="21">
        <v>578250</v>
      </c>
      <c r="CK10" s="15">
        <f t="array" ref="CK10">CJ10/INDEX(Exch_rate,MATCH($A10,Exch_regions1,0),MATCH(CJ$1,Exch_months1,0))</f>
        <v>77.099999999999994</v>
      </c>
      <c r="CL10" s="21">
        <v>570090</v>
      </c>
      <c r="CM10" s="15">
        <f t="array" ref="CM10">CL10/INDEX(Exch_rate,MATCH($A10,Exch_regions1,0),MATCH(CL$1,Exch_months1,0))</f>
        <v>76.012</v>
      </c>
      <c r="CN10" s="21">
        <v>592590</v>
      </c>
      <c r="CO10" s="15">
        <f t="array" ref="CO10">CN10/INDEX(Exch_rate,MATCH($A10,Exch_regions1,0),MATCH(CN$1,Exch_months1,0))</f>
        <v>79.012</v>
      </c>
      <c r="CP10" s="21">
        <v>633376.5</v>
      </c>
      <c r="CQ10" s="15">
        <f t="array" ref="CQ10">CP10/INDEX(Exch_rate,MATCH($A10,Exch_regions1,0),MATCH(CP$1,Exch_months1,0))</f>
        <v>84.450199999999995</v>
      </c>
      <c r="CR10" s="21">
        <v>572926.5</v>
      </c>
      <c r="CS10" s="15">
        <f t="array" ref="CS10">CR10/INDEX(Exch_rate,MATCH($A10,Exch_regions1,0),MATCH(CR$1,Exch_months1,0))</f>
        <v>70.674952198852779</v>
      </c>
      <c r="CT10" s="21">
        <v>549202.5</v>
      </c>
      <c r="CU10" s="15">
        <f t="array" ref="CU10">CT10/INDEX(Exch_rate,MATCH($A10,Exch_regions1,0),MATCH(CT$1,Exch_months1,0))</f>
        <v>66.069473684210521</v>
      </c>
      <c r="CV10" s="21">
        <v>547687.5</v>
      </c>
      <c r="CW10" s="15">
        <f t="array" ref="CW10">CV10/INDEX(Exch_rate,MATCH($A10,Exch_regions1,0),MATCH(CV$1,Exch_months1,0))</f>
        <v>71.128246753246756</v>
      </c>
      <c r="CX10" s="2">
        <v>429000</v>
      </c>
      <c r="CY10" s="15">
        <f t="array" ref="CY10">CX10/INDEX(Exch_rate,MATCH($A10,Exch_regions1,0),MATCH(CX$1,Exch_months1,0))</f>
        <v>53.625</v>
      </c>
      <c r="CZ10" s="2">
        <v>648000</v>
      </c>
      <c r="DA10" s="15">
        <f t="array" ref="DA10">CZ10/INDEX(Exch_rate,MATCH($A10,Exch_regions1,0),MATCH(CZ$1,Exch_months1,0))</f>
        <v>76.8</v>
      </c>
      <c r="DB10" s="2">
        <v>561600</v>
      </c>
      <c r="DC10" s="15">
        <f t="array" ref="DC10">DB10/INDEX(Exch_rate,MATCH($A10,Exch_regions1,0),MATCH(DB$1,Exch_months1,0))</f>
        <v>63.81818181818182</v>
      </c>
      <c r="DD10" s="2">
        <v>557700</v>
      </c>
      <c r="DE10" s="15">
        <f t="array" ref="DE10">DD10/INDEX(Exch_rate,MATCH($A10,Exch_regions1,0),MATCH(DD$1,Exch_months1,0))</f>
        <v>62.312849162011176</v>
      </c>
      <c r="DF10" s="2">
        <v>500835</v>
      </c>
      <c r="DG10" s="15">
        <f t="array" ref="DG10">DF10/INDEX(Exch_rate,MATCH($A10,Exch_regions1,0),MATCH(DF$1,Exch_months1,0))</f>
        <v>53.998382749326147</v>
      </c>
      <c r="DH10" s="2">
        <v>498000</v>
      </c>
      <c r="DI10" s="15">
        <f t="array" ref="DI10">DH10/INDEX(Exch_rate,MATCH($A10,Exch_regions1,0),MATCH(DH$1,Exch_months1,0))</f>
        <v>51.07692307692308</v>
      </c>
      <c r="DJ10" s="2">
        <v>510300</v>
      </c>
      <c r="DK10" s="15">
        <f t="array" ref="DK10">DJ10/INDEX(Exch_rate,MATCH($A10,Exch_regions1,0),MATCH(DJ$1,Exch_months1,0))</f>
        <v>51.03</v>
      </c>
      <c r="DL10" s="2">
        <v>504000</v>
      </c>
      <c r="DM10" s="15">
        <f t="array" ref="DM10">DL10/INDEX(Exch_rate,MATCH($A10,Exch_regions1,0),MATCH(DL$1,Exch_months1,0))</f>
        <v>50.4</v>
      </c>
      <c r="DN10" s="2">
        <v>558750</v>
      </c>
      <c r="DO10" s="15">
        <f t="array" ref="DO10">DN10/INDEX(Exch_rate,MATCH($A10,Exch_regions1,0),MATCH(DN$1,Exch_months1,0))</f>
        <v>55.597014925373138</v>
      </c>
      <c r="DP10" s="2">
        <v>588750</v>
      </c>
      <c r="DQ10" s="15">
        <f t="array" ref="DQ10">DP10/INDEX(Exch_rate,MATCH($A10,Exch_regions1,0),MATCH(DP$1,Exch_months1,0))</f>
        <v>58.875</v>
      </c>
      <c r="DR10" s="17">
        <v>584250</v>
      </c>
      <c r="DS10" s="15">
        <f t="array" ref="DS10">DR10/INDEX(Exch_rate,MATCH($A10,Exch_regions1,0),MATCH(DR$1,Exch_months1,0))</f>
        <v>58.424999999999997</v>
      </c>
      <c r="DT10" s="17">
        <v>623820</v>
      </c>
      <c r="DU10" s="15">
        <f t="array" ref="DU10">DT10/INDEX(Exch_rate,MATCH($A10,Exch_regions1,0),MATCH(DT$1,Exch_months1,0))</f>
        <v>60.565048543689322</v>
      </c>
      <c r="DV10" s="17">
        <v>604020</v>
      </c>
      <c r="DW10" s="15">
        <f t="array" ref="DW10">DV10/INDEX(Exch_rate,MATCH($A10,Exch_regions1,0),MATCH(DV$1,Exch_months1,0))</f>
        <v>58.359420289855073</v>
      </c>
      <c r="DX10" s="17">
        <v>667950</v>
      </c>
      <c r="DY10" s="15">
        <f t="array" ref="DY10">DX10/INDEX(Exch_rate,MATCH($A10,Exch_regions1,0),MATCH(DX$1,Exch_months1,0))</f>
        <v>64.536231884057969</v>
      </c>
      <c r="DZ10" s="17">
        <v>664050</v>
      </c>
      <c r="EA10" s="15">
        <f t="array" ref="EA10">DZ10/INDEX(Exch_rate,MATCH($A10,Exch_regions1,0),MATCH(DZ$1,Exch_months1,0))</f>
        <v>67.075757575757578</v>
      </c>
      <c r="EB10" s="17">
        <v>564750</v>
      </c>
      <c r="EC10" s="15">
        <f t="array" ref="EC10">EB10/INDEX(Exch_rate,MATCH($A10,Exch_regions1,0),MATCH(EB$1,Exch_months1,0))</f>
        <v>57.045454545454547</v>
      </c>
      <c r="ED10" s="2">
        <v>688764</v>
      </c>
      <c r="EE10" s="15">
        <f t="array" ref="EE10">ED10/INDEX(Exch_rate,MATCH($A10,Exch_regions1,0),MATCH(ED$1,Exch_months1,0))</f>
        <v>68.194455445544548</v>
      </c>
      <c r="EF10" s="20">
        <v>638700</v>
      </c>
      <c r="EG10" s="15">
        <f t="array" ref="EG10">EF10/INDEX(Exch_rate,MATCH($A10,Exch_regions1,0),MATCH(EF$1,Exch_months1,0))</f>
        <v>63.87</v>
      </c>
      <c r="EH10" s="2">
        <v>642600</v>
      </c>
      <c r="EI10" s="15">
        <f t="array" ref="EI10">EH10/INDEX(Exch_rate,MATCH($A10,Exch_regions1,0),MATCH(EH$1,Exch_months1,0))</f>
        <v>64.260000000000005</v>
      </c>
      <c r="EJ10" s="21">
        <v>605400</v>
      </c>
      <c r="EK10" s="15">
        <f t="array" ref="EK10">EJ10/INDEX(Exch_rate,MATCH($A10,Exch_regions1,0),MATCH(EJ$1,Exch_months1,0))</f>
        <v>60.54</v>
      </c>
      <c r="EL10" s="21">
        <v>561750</v>
      </c>
      <c r="EM10" s="15">
        <f t="array" ref="EM10">EL10/INDEX(Exch_rate,MATCH($A10,Exch_regions1,0),MATCH(EL$1,Exch_months1,0))</f>
        <v>56.174999999999997</v>
      </c>
      <c r="EN10" s="2">
        <v>694650</v>
      </c>
      <c r="EO10" s="15">
        <f t="array" ref="EO10">EN10/INDEX(Exch_rate,MATCH($A10,Exch_regions1,0),MATCH(EN$1,Exch_months1,0))</f>
        <v>70.166666666666671</v>
      </c>
      <c r="EP10" s="2">
        <v>697800</v>
      </c>
      <c r="EQ10" s="15">
        <f t="array" ref="EQ10">EP10/INDEX(Exch_rate,MATCH($A10,Exch_regions1,0),MATCH(EP$1,Exch_months1,0))</f>
        <v>69.78</v>
      </c>
      <c r="ER10" s="2">
        <v>627300</v>
      </c>
      <c r="ES10" s="15">
        <f t="array" ref="ES10">ER10/INDEX(Exch_rate,MATCH($A10,Exch_regions1,0),MATCH(ER$1,Exch_months1,0))</f>
        <v>64.010204081632651</v>
      </c>
      <c r="ET10" s="29">
        <v>651300</v>
      </c>
      <c r="EU10" s="15">
        <f t="array" ref="EU10">ET10/INDEX(Exch_rate,MATCH($A10,Exch_regions1,0),MATCH(ET$1,Exch_months1,0))</f>
        <v>69.657754010695186</v>
      </c>
      <c r="EV10" s="30">
        <v>657337.5</v>
      </c>
      <c r="EW10" s="15">
        <f t="array" ref="EW10">EV10/INDEX(Exch_rate,MATCH($A10,Exch_regions1,0),MATCH(EV$1,Exch_months1,0))</f>
        <v>77.33382352941176</v>
      </c>
      <c r="EX10" s="30">
        <v>586875</v>
      </c>
      <c r="EY10" s="15">
        <f t="array" ref="EY10">EX10/INDEX(Exch_rate,MATCH($A10,Exch_regions1,0),MATCH(EX$1,Exch_months1,0))</f>
        <v>70.49549549549549</v>
      </c>
      <c r="EZ10" s="30">
        <v>534000</v>
      </c>
      <c r="FA10" s="15">
        <f t="array" ref="FA10">EZ10/INDEX(Exch_rate,MATCH($A10,Exch_regions1,0),MATCH(EZ$1,Exch_months1,0))</f>
        <v>63.19526627218935</v>
      </c>
      <c r="FB10" s="30">
        <v>625500</v>
      </c>
      <c r="FC10" s="15">
        <f t="array" ref="FC10">FB10/INDEX(Exch_rate,MATCH($A10,Exch_regions1,0),MATCH(FB$1,Exch_months1,0))</f>
        <v>74.865350089766608</v>
      </c>
      <c r="FD10" s="30">
        <v>612750</v>
      </c>
      <c r="FE10" s="15">
        <f t="array" ref="FE10">FD10/INDEX(Exch_rate,MATCH($A10,Exch_regions1,0),MATCH(FD$1,Exch_months1,0))</f>
        <v>72.7299703264095</v>
      </c>
      <c r="FF10" s="15">
        <v>647850</v>
      </c>
      <c r="FG10" s="15">
        <f t="array" ref="FG10">FF10/INDEX(Exch_rate,MATCH($A10,Exch_regions1,0),MATCH(FF$1,Exch_months1,0))</f>
        <v>77.125</v>
      </c>
      <c r="FH10" s="15">
        <v>615525</v>
      </c>
      <c r="FI10" s="15">
        <f t="array" ref="FI10">FH10/INDEX(Exch_rate,MATCH($A10,Exch_regions1,0),MATCH(FH$1,Exch_months1,0))</f>
        <v>67.640109890109883</v>
      </c>
      <c r="FJ10" s="15">
        <v>611925</v>
      </c>
      <c r="FK10" s="15">
        <f t="array" ref="FK10">FJ10/INDEX(Exch_rate,MATCH($A10,Exch_regions1,0),MATCH(FJ$1,Exch_months1,0))</f>
        <v>72.718360071301248</v>
      </c>
      <c r="FL10" s="15">
        <v>604725</v>
      </c>
      <c r="FM10" s="15">
        <f t="array" ref="FM10">FL10/INDEX(Exch_rate,MATCH($A10,Exch_regions1,0),MATCH(FL$1,Exch_months1,0))</f>
        <v>70.423314312332593</v>
      </c>
      <c r="FN10" s="15">
        <v>639975</v>
      </c>
      <c r="FO10" s="15">
        <f t="array" ref="FO10">FN10/INDEX(Exch_rate,MATCH($A10,Exch_regions1,0),MATCH(FN$1,Exch_months1,0))</f>
        <v>75.73668639053254</v>
      </c>
      <c r="FP10" s="15">
        <v>692250</v>
      </c>
      <c r="FQ10" s="15">
        <f t="array" ref="FQ10">FP10/INDEX(Exch_rate,MATCH($A10,Exch_regions1,0),MATCH(FP$1,Exch_months1,0))</f>
        <v>81.441176470588232</v>
      </c>
      <c r="FR10" s="15">
        <v>666750</v>
      </c>
      <c r="FS10" s="15">
        <f t="array" ref="FS10">FR10/INDEX(Exch_rate,MATCH($A10,Exch_regions1,0),MATCH(FR$1,Exch_months1,0))</f>
        <v>79.045643153526967</v>
      </c>
      <c r="FT10" s="15">
        <v>598837.5</v>
      </c>
      <c r="FU10" s="15">
        <f t="array" ref="FU10">FT10/INDEX(Exch_rate,MATCH($A10,Exch_regions1,0),MATCH(FT$1,Exch_months1,0))</f>
        <v>70.876730974079777</v>
      </c>
      <c r="FV10" s="15">
        <v>628537.5</v>
      </c>
      <c r="FW10" s="15">
        <f t="array" ref="FW10">FV10/INDEX(Exch_rate,MATCH($A10,Exch_regions1,0),MATCH(FV$1,Exch_months1,0))</f>
        <v>75.16143497757848</v>
      </c>
      <c r="FX10" s="15">
        <v>625380</v>
      </c>
      <c r="FY10" s="15">
        <f t="array" ref="FY10">FX10/INDEX(Exch_rate,MATCH($A10,Exch_regions1,0),MATCH(FX$1,Exch_months1,0))</f>
        <v>73.608757062146893</v>
      </c>
      <c r="FZ10" s="15">
        <v>609412.5</v>
      </c>
      <c r="GA10" s="15">
        <f t="array" ref="GA10">FZ10/INDEX(Exch_rate,MATCH($A10,Exch_regions1,0),MATCH(FZ$1,Exch_months1,0))</f>
        <v>71.695588235294125</v>
      </c>
      <c r="GB10" s="15">
        <v>594262.5</v>
      </c>
      <c r="GC10" s="15">
        <f t="array" ref="GC10">GB10/INDEX(Exch_rate,MATCH($A10,Exch_regions1,0),MATCH(GB$1,Exch_months1,0))</f>
        <v>69.913235294117641</v>
      </c>
      <c r="GD10" s="15">
        <v>576637.5</v>
      </c>
      <c r="GE10" s="15">
        <f t="array" ref="GE10">GD10/INDEX(Exch_rate,MATCH($A10,Exch_regions1,0),MATCH(GD$1,Exch_months1,0))</f>
        <v>67.839705882352945</v>
      </c>
      <c r="GF10" s="15">
        <v>566962.5</v>
      </c>
      <c r="GG10" s="15">
        <f t="array" ref="GG10">GF10/INDEX(Exch_rate,MATCH($A10,Exch_regions1,0),MATCH(GF$1,Exch_months1,0))</f>
        <v>66.701470588235296</v>
      </c>
      <c r="GH10" s="15">
        <v>563100</v>
      </c>
      <c r="GI10" s="15">
        <f t="array" ref="GI10">GH10/INDEX(Exch_rate,MATCH($A10,Exch_regions1,0),MATCH(GH$1,Exch_months1,0))</f>
        <v>65.859649122807014</v>
      </c>
      <c r="GJ10" s="15">
        <v>549450</v>
      </c>
      <c r="GK10" s="15">
        <f t="array" ref="GK10">GJ10/INDEX(Exch_rate,MATCH($A10,Exch_regions1,0),MATCH(GJ$1,Exch_months1,0))</f>
        <v>64.641176470588235</v>
      </c>
      <c r="GL10" s="15">
        <v>560700</v>
      </c>
      <c r="GM10" s="15">
        <f t="array" ref="GM10">GL10/INDEX(Exch_rate,MATCH($A10,Exch_regions1,0),MATCH(GL$1,Exch_months1,0))</f>
        <v>65.705747934610656</v>
      </c>
      <c r="GN10" s="15">
        <v>564435</v>
      </c>
      <c r="GO10" s="15">
        <f t="array" ref="GO10">GN10/INDEX(Exch_rate,MATCH($A10,Exch_regions1,0),MATCH(GN$1,Exch_months1,0))</f>
        <v>66.404117647058825</v>
      </c>
      <c r="GP10" s="15">
        <v>542880</v>
      </c>
      <c r="GQ10" s="15">
        <f t="array" ref="GQ10">GP10/INDEX(Exch_rate,MATCH($A10,Exch_regions1,0),MATCH(GP$1,Exch_months1,0))</f>
        <v>63.868235294117646</v>
      </c>
      <c r="GR10" s="15">
        <v>585412.5</v>
      </c>
      <c r="GS10" s="15">
        <f t="array" ref="GS10">GR10/INDEX(Exch_rate,MATCH($A10,Exch_regions1,0),MATCH(GR$1,Exch_months1,0))</f>
        <v>68.872058823529414</v>
      </c>
      <c r="GT10" s="15">
        <v>658800</v>
      </c>
      <c r="GU10" s="15">
        <f t="array" ref="GU10">GT10/INDEX(Exch_rate,MATCH($A10,Exch_regions1,0),MATCH(GT$1,Exch_months1,0))</f>
        <v>77.505882352941171</v>
      </c>
      <c r="GV10" s="15">
        <v>627675</v>
      </c>
      <c r="GW10" s="15">
        <f t="array" ref="GW10">GV10/INDEX(Exch_rate,MATCH($A10,Exch_regions1,0),MATCH(GV$1,Exch_months1,0))</f>
        <v>74.281065088757401</v>
      </c>
      <c r="GX10" s="15">
        <v>638325</v>
      </c>
      <c r="GY10" s="15">
        <f t="array" ref="GY10">GX10/INDEX(Exch_rate,MATCH($A10,Exch_regions1,0),MATCH(GX$1,Exch_months1,0))</f>
        <v>74.876832844574778</v>
      </c>
      <c r="GZ10" s="39">
        <v>601080</v>
      </c>
      <c r="HA10" s="15">
        <f t="array" ref="HA10">GZ10/INDEX(Exch_rate,MATCH($A10,Exch_regions1,0),MATCH(GZ$1,Exch_months1,0))</f>
        <v>70.301754385964912</v>
      </c>
      <c r="HB10" s="15">
        <v>561675</v>
      </c>
      <c r="HC10" s="15">
        <f t="array" ref="HC10">HB10/INDEX(Exch_rate,MATCH($A10,Exch_regions1,0),MATCH(HB$1,Exch_months1,0))</f>
        <v>65.692982456140356</v>
      </c>
      <c r="HD10" s="15">
        <v>566700</v>
      </c>
      <c r="HE10" s="15">
        <f t="array" ref="HE10">HD10/INDEX(Exch_rate,MATCH($A10,Exch_regions1,0),MATCH(HD$1,Exch_months1,0))</f>
        <v>66.280701754385959</v>
      </c>
      <c r="HF10" s="15">
        <v>562740</v>
      </c>
      <c r="HG10" s="15">
        <f t="array" ref="HG10">HF10/INDEX(Exch_rate,MATCH($A10,Exch_regions1,0),MATCH(HF$1,Exch_months1,0))</f>
        <v>66.20470588235294</v>
      </c>
      <c r="HH10" s="15">
        <v>585412.5</v>
      </c>
      <c r="HI10" s="15">
        <f t="array" ref="HI10">HH10/INDEX(Exch_rate,MATCH($A10,Exch_regions1,0),MATCH(HH$1,Exch_months1,0))</f>
        <v>68.872058823529414</v>
      </c>
      <c r="HJ10" s="15">
        <v>658650</v>
      </c>
      <c r="HK10" s="15">
        <f t="array" ref="HK10">HJ10/INDEX(Exch_rate,MATCH($A10,Exch_regions1,0),MATCH(HJ$1,Exch_months1,0))</f>
        <v>77.397179788484138</v>
      </c>
      <c r="HL10" s="15">
        <v>655125</v>
      </c>
      <c r="HM10" s="15">
        <f t="array" ref="HM10">HL10/INDEX(Exch_rate,MATCH($A10,Exch_regions1,0),MATCH(HL$1,Exch_months1,0))</f>
        <v>76.622807017543863</v>
      </c>
      <c r="HN10" s="15">
        <v>670275</v>
      </c>
      <c r="HO10" s="15">
        <f t="array" ref="HO10">HN10/INDEX(Exch_rate,MATCH($A10,Exch_regions1,0),MATCH(HN$1,Exch_months1,0))</f>
        <v>78.85588235294118</v>
      </c>
      <c r="HP10" s="15">
        <v>648030</v>
      </c>
      <c r="HQ10" s="15">
        <f t="array" ref="HQ10">HP10/INDEX(Exch_rate,MATCH($A10,Exch_regions1,0),MATCH(HP$1,Exch_months1,0))</f>
        <v>76.238823529411761</v>
      </c>
      <c r="HR10" s="15">
        <v>665790</v>
      </c>
      <c r="HS10" s="15">
        <f t="array" ref="HS10">HR10/INDEX(Exch_rate,MATCH($A10,Exch_regions1,0),MATCH(HR$1,Exch_months1,0))</f>
        <v>78.328235294117647</v>
      </c>
      <c r="HT10" s="15">
        <v>691500</v>
      </c>
      <c r="HU10" s="15">
        <f t="array" ref="HU10">HT10/INDEX(Exch_rate,MATCH($A10,Exch_regions1,0),MATCH(HT$1,Exch_months1,0))</f>
        <v>81.352941176470594</v>
      </c>
      <c r="HV10" s="15">
        <v>806437.5</v>
      </c>
      <c r="HW10" s="15">
        <f t="array" ref="HW10">HV10/INDEX(Exch_rate,MATCH($A10,Exch_regions1,0),MATCH(HV$1,Exch_months1,0))</f>
        <v>94.875</v>
      </c>
      <c r="HX10" s="15">
        <v>862200</v>
      </c>
      <c r="HY10" s="15">
        <f t="array" ref="HY10">HX10/INDEX(Exch_rate,MATCH($A10,Exch_regions1,0),MATCH(HX$1,Exch_months1,0))</f>
        <v>101.43529411764706</v>
      </c>
      <c r="HZ10" s="15">
        <v>937687.5</v>
      </c>
      <c r="IA10" s="15">
        <f t="array" ref="IA10">HZ10/INDEX(Exch_rate,MATCH($A10,Exch_regions1,0),MATCH(HZ$1,Exch_months1,0))</f>
        <v>109.67105263157895</v>
      </c>
      <c r="IB10" s="15">
        <v>974700</v>
      </c>
      <c r="IC10" s="15">
        <f t="array" ref="IC10">IB10/INDEX(Exch_rate,MATCH($A10,Exch_regions1,0),MATCH(IB$1,Exch_months1,0))</f>
        <v>113.6013986013986</v>
      </c>
      <c r="ID10" s="15">
        <v>974700</v>
      </c>
      <c r="IE10" s="15">
        <f t="array" ref="IE10">ID10/INDEX(Exch_rate,MATCH($A10,Exch_regions1,0),MATCH(ID$1,Exch_months1,0))</f>
        <v>114</v>
      </c>
      <c r="IF10" s="15">
        <v>800250</v>
      </c>
      <c r="IG10" s="15">
        <f t="array" ref="IG10">IF10/INDEX(Exch_rate,MATCH($A10,Exch_regions1,0),MATCH(IF$1,Exch_months1,0))</f>
        <v>93.459854014598534</v>
      </c>
      <c r="IH10" s="15">
        <v>849562.5</v>
      </c>
      <c r="II10" s="15">
        <f t="array" ref="II10">IH10/INDEX(Exch_rate,MATCH($A10,Exch_regions1,0),MATCH(IH$1,Exch_months1,0))</f>
        <v>99.364035087719301</v>
      </c>
      <c r="IJ10" s="15">
        <v>870375</v>
      </c>
      <c r="IK10" s="15">
        <f t="array" ref="IK10">IJ10/INDEX(Exch_rate,MATCH($A10,Exch_regions1,0),MATCH(IJ$1,Exch_months1,0))</f>
        <v>101.70308483290488</v>
      </c>
      <c r="IL10" s="15">
        <v>870000</v>
      </c>
      <c r="IM10" s="15">
        <f t="array" ref="IM10">IL10/INDEX(Exch_rate,MATCH($A10,Exch_regions1,0),MATCH(IL$1,Exch_months1,0))</f>
        <v>101.5406162464986</v>
      </c>
      <c r="IN10" s="15">
        <v>870000</v>
      </c>
      <c r="IO10" s="15">
        <f t="array" ref="IO10">IN10/INDEX(Exch_rate,MATCH($A10,Exch_regions1,0),MATCH(IN$1,Exch_months1,0))</f>
        <v>101.22164048865619</v>
      </c>
      <c r="IP10" s="15">
        <v>834000</v>
      </c>
      <c r="IQ10" s="15">
        <f t="array" ref="IQ10">IP10/INDEX(Exch_rate,MATCH($A10,Exch_regions1,0),MATCH(IP$1,Exch_months1,0))</f>
        <v>96.416184971098261</v>
      </c>
      <c r="IR10" s="15">
        <v>870000</v>
      </c>
      <c r="IS10" s="15">
        <f t="array" ref="IS10">IR10/INDEX(Exch_rate,MATCH($A10,Exch_regions1,0),MATCH(IR$1,Exch_months1,0))</f>
        <v>101.19809235779923</v>
      </c>
      <c r="IT10" s="15">
        <v>869700</v>
      </c>
      <c r="IU10" s="15">
        <f t="array" ref="IU10">IT10/INDEX(Exch_rate,MATCH($A10,Exch_regions1,0),MATCH(IT$1,Exch_months1,0))</f>
        <v>100.54335260115607</v>
      </c>
      <c r="IV10" s="15">
        <v>873000</v>
      </c>
      <c r="IW10" s="15">
        <f t="array" ref="IW10">IV10/INDEX(Exch_rate,MATCH($A10,Exch_regions1,0),MATCH(IV$1,Exch_months1,0))</f>
        <v>101.07676276484891</v>
      </c>
      <c r="IX10" s="15">
        <v>828000</v>
      </c>
      <c r="IY10" s="15">
        <f t="array" ref="IY10">IX10/INDEX(Exch_rate,MATCH($A10,Exch_regions1,0),MATCH(IX$1,Exch_months1,0))</f>
        <v>95.314838264072748</v>
      </c>
      <c r="IZ10" s="15">
        <v>820500</v>
      </c>
      <c r="JA10" s="15">
        <f t="array" ref="JA10">IZ10/INDEX(Exch_rate,MATCH($A10,Exch_regions1,0),MATCH(IZ$1,Exch_months1,0))</f>
        <v>93.23863636363636</v>
      </c>
      <c r="JB10" s="15">
        <v>837000</v>
      </c>
      <c r="JC10" s="15">
        <f t="array" ref="JC10">JB10/INDEX(Exch_rate,MATCH($A10,Exch_regions1,0),MATCH(JB$1,Exch_months1,0))</f>
        <v>95.657142857142858</v>
      </c>
      <c r="JD10" s="15">
        <v>837750</v>
      </c>
      <c r="JE10" s="15">
        <f t="array" ref="JE10">JD10/INDEX(Exch_rate,MATCH($A10,Exch_regions1,0),MATCH(JD$1,Exch_months1,0))</f>
        <v>96.293103448275858</v>
      </c>
      <c r="JF10" s="15">
        <v>817350</v>
      </c>
      <c r="JG10" s="15">
        <f t="array" ref="JG10">JF10/INDEX(Exch_rate,MATCH($A10,Exch_regions1,0),MATCH(JF$1,Exch_months1,0))</f>
        <v>93.948275862068968</v>
      </c>
      <c r="JH10" s="15">
        <v>818925</v>
      </c>
      <c r="JI10" s="15">
        <f t="array" ref="JI10">JH10/INDEX(Exch_rate,MATCH($A10,Exch_regions1,0),MATCH(JH$1,Exch_months1,0))</f>
        <v>94.129310344827587</v>
      </c>
      <c r="JJ10" s="15">
        <v>806625</v>
      </c>
      <c r="JK10" s="15">
        <f t="array" ref="JK10">JJ10/INDEX(Exch_rate,MATCH($A10,Exch_regions1,0),MATCH(JJ$1,Exch_months1,0))</f>
        <v>90.378151260504197</v>
      </c>
      <c r="JL10" s="15">
        <v>774000</v>
      </c>
      <c r="JM10" s="15">
        <f>JL10/INDEX(Exchange_rate_data1,MATCH('Essential Items CMB_Regions'!$A10,Exch_regions,0),MATCH('Essential Items CMB_Regions'!JL$1,Exch_months3,0))</f>
        <v>86.966292134831463</v>
      </c>
      <c r="JN10" s="15">
        <v>862500</v>
      </c>
      <c r="JO10" s="15">
        <f>JN10/INDEX(Exchange_rate_data2,MATCH('Essential Items CMB_Regions'!$A10,Exch_regions,0),MATCH('Essential Items CMB_Regions'!JN$1,Exch_months4,0))</f>
        <v>96.638655462184872</v>
      </c>
      <c r="JP10" s="15">
        <v>864000</v>
      </c>
      <c r="JQ10" s="15">
        <f>JP10/INDEX(Exchange_rate_data3,MATCH('Essential Items CMB_Regions'!$A10,Exch_regions,0),MATCH('Essential Items CMB_Regions'!JP$1,Exch_months5,0))</f>
        <v>97.627118644067792</v>
      </c>
      <c r="JR10" s="15">
        <v>819000</v>
      </c>
      <c r="JS10" s="15">
        <f>JR10/INDEX(Exchange_rate4,MATCH('Essential Items CMB_Regions'!$A10,Exch_regions,0),MATCH('Essential Items CMB_Regions'!JR$1,Exch_month6,0))</f>
        <v>91.662003357582535</v>
      </c>
      <c r="JT10" s="15">
        <v>934500</v>
      </c>
      <c r="JU10" s="15">
        <f>JT10/INDEX(Exchange_rate5,MATCH('Essential Items CMB_Regions'!$A10,Exch_regions,0),MATCH('Essential Items CMB_Regions'!JT$1,Exch_month7,0))</f>
        <v>98.627968337730877</v>
      </c>
      <c r="JV10" s="15">
        <v>831300</v>
      </c>
      <c r="JW10" s="15">
        <f>JV10/INDEX(Exchange_rate6,MATCH('Essential Items CMB_Regions'!$A10,Exch_regions,0),MATCH('Essential Items CMB_Regions'!JV$1,Exch_month9,0))</f>
        <v>85.878099173553721</v>
      </c>
      <c r="JX10" s="15">
        <v>895725</v>
      </c>
      <c r="JY10" s="15">
        <f>JX10/INDEX(Exchange_rate7,MATCH('Essential Items CMB_Regions'!$A10,Exch_regions,0),MATCH('Essential Items CMB_Regions'!JX$1,Exch_month10,0))</f>
        <v>87.923926380368101</v>
      </c>
      <c r="JZ10" s="15">
        <v>933375</v>
      </c>
      <c r="KA10" s="15">
        <f>JZ10/INDEX(Exchange_rate8,MATCH('Essential Items CMB_Regions'!$A10,Exch_regions,0),MATCH('Essential Items CMB_Regions'!JZ$1,Exchange_month11,0))</f>
        <v>92.2991347342398</v>
      </c>
      <c r="KB10" s="15">
        <v>975300</v>
      </c>
      <c r="KC10" s="15">
        <f>KB10/INDEX(Exchange_rate9,MATCH('Essential Items CMB_Regions'!$A10,Exch_regions,0),MATCH('Essential Items CMB_Regions'!KB$1,Exch_month11,0))</f>
        <v>97.53</v>
      </c>
      <c r="KD10" s="15">
        <v>966400</v>
      </c>
      <c r="KE10" s="15">
        <f>KD10/INDEX(Exchange_rate10,MATCH('Essential Items CMB_Regions'!$A10,Exch_regions,0),MATCH('Essential Items CMB_Regions'!KD$1,Exch_month12,0))</f>
        <v>96.159203980099505</v>
      </c>
      <c r="KF10" s="15">
        <v>971583</v>
      </c>
      <c r="KG10" s="15">
        <f>KF10/INDEX(Exchange_rate11,MATCH('Essential Items CMB_Regions'!$A10,Exch_regions,0),MATCH('Essential Items CMB_Regions'!KF$1,Exch_month13,0))</f>
        <v>97.411570082213757</v>
      </c>
      <c r="KH10" s="15">
        <v>934500</v>
      </c>
      <c r="KI10" s="15">
        <f>KH10/INDEX(Exchange_rate12,MATCH('Essential Items CMB_Regions'!$A10,Exch_regions,0),MATCH('Essential Items CMB_Regions'!KH$1,Exch_month14,0))</f>
        <v>93.45</v>
      </c>
      <c r="KJ10" s="15">
        <v>935625</v>
      </c>
      <c r="KK10" s="15">
        <f>KJ10/INDEX(Exchange_rate13,MATCH('Essential Items CMB_Regions'!$A10,Exch_regions,0),MATCH('Essential Items CMB_Regions'!KJ$1,Exch_month15,0))</f>
        <v>90.180722891566262</v>
      </c>
      <c r="KL10" s="15">
        <v>900187.5</v>
      </c>
      <c r="KM10" s="15">
        <f>KL10/INDEX(Exchange_rate14,MATCH('Essential Items CMB_Regions'!$A10,Exch_regions,0),MATCH('Essential Items CMB_Regions'!KL$1,Exch_month16,0))</f>
        <v>86.869722557297948</v>
      </c>
      <c r="KN10" s="15">
        <v>933000</v>
      </c>
      <c r="KO10" s="15">
        <f>KN10/INDEX(Exchange_rate15,MATCH('Essential Items CMB_Regions'!$A10,Exch_regions,0),MATCH('Essential Items CMB_Regions'!KN$1,Exch_month17,0))</f>
        <v>88.857142857142861</v>
      </c>
      <c r="KP10" s="15">
        <v>936937.5</v>
      </c>
      <c r="KQ10" s="15">
        <f>KP10/INDEX(Exchange_rate16,MATCH('Essential Items CMB_Regions'!$A10,Exch_regions,0),MATCH('Essential Items CMB_Regions'!KP$1,Exch_month18,0))</f>
        <v>92.537037037037038</v>
      </c>
      <c r="KR10" s="15">
        <v>948562.5</v>
      </c>
      <c r="KS10" s="15">
        <f>KR10/INDEX(Exchange_rate17,MATCH('Essential Items CMB_Regions'!$A10,Exch_regions,0),MATCH('Essential Items CMB_Regions'!KR$1,Exch_month19,0))</f>
        <v>94.856250000000003</v>
      </c>
      <c r="KT10" s="15">
        <v>939000</v>
      </c>
      <c r="KU10" s="15">
        <f>KT10/INDEX(Exchange_rate18,MATCH('Essential Items CMB_Regions'!$A10,Exch_regions,0),MATCH('Essential Items CMB_Regions'!KT$1,Exch_month20,0))</f>
        <v>93.9</v>
      </c>
      <c r="KV10" s="15">
        <v>939000</v>
      </c>
      <c r="KW10" s="15">
        <f>KV10/INDEX(Exchange_rate19,MATCH('Essential Items CMB_Regions'!$A10,Exch_regions,0),MATCH('Essential Items CMB_Regions'!KV$1,Exch_month21,0))</f>
        <v>91.609756097560975</v>
      </c>
      <c r="KX10" s="2">
        <v>852000</v>
      </c>
      <c r="KY10" s="15">
        <f>KX10/INDEX(Exchange_rate20,MATCH('Essential Items CMB_Regions'!$A10,Exch_regions,0),MATCH('Essential Items CMB_Regions'!KX$1,Exch_month22,0))</f>
        <v>85.2</v>
      </c>
      <c r="KZ10" s="15">
        <v>852000</v>
      </c>
      <c r="LA10" s="15">
        <f>KZ10/INDEX(Exchange_rate22,MATCH('Essential Items CMB_Regions'!$A10,Exch_regions,0),MATCH('Essential Items CMB_Regions'!KZ$1,Exch_month24,0))</f>
        <v>85.2</v>
      </c>
      <c r="LB10" s="15">
        <v>852000</v>
      </c>
      <c r="LC10" s="15">
        <f>LB10/INDEX(Exchange_rate23,MATCH('Essential Items CMB_Regions'!$A10,Exch_regions,0),MATCH('Essential Items CMB_Regions'!LB$1,Exch_month25,0))</f>
        <v>79.626168224299064</v>
      </c>
      <c r="LD10" s="24">
        <f t="shared" si="0"/>
        <v>770532.5</v>
      </c>
      <c r="LE10" s="24">
        <f t="shared" si="1"/>
        <v>86.514888530596508</v>
      </c>
    </row>
    <row r="11" spans="1:317" x14ac:dyDescent="0.35">
      <c r="A11" s="1" t="s">
        <v>8</v>
      </c>
      <c r="B11" s="22">
        <v>488700</v>
      </c>
      <c r="C11" s="15">
        <f t="array" ref="C11">B11/INDEX(Exch_rate,MATCH($A11,Exch_regions1,0),MATCH(B$1,Exch_months1,0))</f>
        <v>73.213483146067418</v>
      </c>
      <c r="D11" s="22">
        <v>491025</v>
      </c>
      <c r="E11" s="15">
        <f t="array" ref="E11">D11/INDEX(Exch_rate,MATCH($A11,Exch_regions1,0),MATCH(D$1,Exch_months1,0))</f>
        <v>73.216282710802957</v>
      </c>
      <c r="F11" s="22">
        <v>469050</v>
      </c>
      <c r="G11" s="15">
        <f t="array" ref="G11">F11/INDEX(Exch_rate,MATCH($A11,Exch_regions1,0),MATCH(F$1,Exch_months1,0))</f>
        <v>67.978260869565219</v>
      </c>
      <c r="H11" s="22">
        <v>496500</v>
      </c>
      <c r="I11" s="15">
        <f t="array" ref="I11">H11/INDEX(Exch_rate,MATCH($A11,Exch_regions1,0),MATCH(H$1,Exch_months1,0))</f>
        <v>71.310592459605033</v>
      </c>
      <c r="J11" s="22">
        <v>420000</v>
      </c>
      <c r="K11" s="15">
        <f t="array" ref="K11">J11/INDEX(Exch_rate,MATCH($A11,Exch_regions1,0),MATCH(J$1,Exch_months1,0))</f>
        <v>61.202185792349724</v>
      </c>
      <c r="L11" s="22">
        <v>461250</v>
      </c>
      <c r="M11" s="15">
        <f t="array" ref="M11">L11/INDEX(Exch_rate,MATCH($A11,Exch_regions1,0),MATCH(L$1,Exch_months1,0))</f>
        <v>67.090909090909093</v>
      </c>
      <c r="N11" s="22">
        <v>469800</v>
      </c>
      <c r="O11" s="15">
        <f t="array" ref="O11">N11/INDEX(Exch_rate,MATCH($A11,Exch_regions1,0),MATCH(N$1,Exch_months1,0))</f>
        <v>68.885630498533729</v>
      </c>
      <c r="P11" s="22">
        <v>483000</v>
      </c>
      <c r="Q11" s="15">
        <f t="array" ref="Q11">P11/INDEX(Exch_rate,MATCH($A11,Exch_regions1,0),MATCH(P$1,Exch_months1,0))</f>
        <v>71.42329020332717</v>
      </c>
      <c r="R11" s="22">
        <v>466800</v>
      </c>
      <c r="S11" s="15">
        <f t="array" ref="S11">R11/INDEX(Exch_rate,MATCH($A11,Exch_regions1,0),MATCH(R$1,Exch_months1,0))</f>
        <v>70.700492237788723</v>
      </c>
      <c r="T11" s="22">
        <v>462900</v>
      </c>
      <c r="U11" s="15">
        <f t="array" ref="U11">T11/INDEX(Exch_rate,MATCH($A11,Exch_regions1,0),MATCH(T$1,Exch_months1,0))</f>
        <v>70.806883365200761</v>
      </c>
      <c r="V11" s="22">
        <v>451500</v>
      </c>
      <c r="W11" s="15">
        <f t="array" ref="W11">V11/INDEX(Exch_rate,MATCH($A11,Exch_regions1,0),MATCH(V$1,Exch_months1,0))</f>
        <v>68.669201520912551</v>
      </c>
      <c r="X11" s="22">
        <v>462000</v>
      </c>
      <c r="Y11" s="15">
        <f t="array" ref="Y11">X11/INDEX(Exch_rate,MATCH($A11,Exch_regions1,0),MATCH(X$1,Exch_months1,0))</f>
        <v>69.369369369369366</v>
      </c>
      <c r="Z11" s="22">
        <v>496500</v>
      </c>
      <c r="AA11" s="15">
        <f t="array" ref="AA11">Z11/INDEX(Exch_rate,MATCH($A11,Exch_regions1,0),MATCH(Z$1,Exch_months1,0))</f>
        <v>72.481751824817522</v>
      </c>
      <c r="AB11" s="22">
        <v>465000</v>
      </c>
      <c r="AC11" s="15">
        <f t="array" ref="AC11">AB11/INDEX(Exch_rate,MATCH($A11,Exch_regions1,0),MATCH(AB$1,Exch_months1,0))</f>
        <v>68.508287292817684</v>
      </c>
      <c r="AD11" s="22">
        <v>465000</v>
      </c>
      <c r="AE11" s="15">
        <f t="array" ref="AE11">AD11/INDEX(Exch_rate,MATCH($A11,Exch_regions1,0),MATCH(AD$1,Exch_months1,0))</f>
        <v>67.391304347826093</v>
      </c>
      <c r="AF11" s="22">
        <v>459000</v>
      </c>
      <c r="AG11" s="15">
        <f t="array" ref="AG11">AF11/INDEX(Exch_rate,MATCH($A11,Exch_regions1,0),MATCH(AF$1,Exch_months1,0))</f>
        <v>66.521739130434781</v>
      </c>
      <c r="AH11" s="22">
        <v>446250</v>
      </c>
      <c r="AI11" s="15">
        <f t="array" ref="AI11">AH11/INDEX(Exch_rate,MATCH($A11,Exch_regions1,0),MATCH(AH$1,Exch_months1,0))</f>
        <v>64.673913043478265</v>
      </c>
      <c r="AJ11" s="22">
        <v>457200</v>
      </c>
      <c r="AK11" s="15">
        <f t="array" ref="AK11">AJ11/INDEX(Exch_rate,MATCH($A11,Exch_regions1,0),MATCH(AJ$1,Exch_months1,0))</f>
        <v>66.260869565217391</v>
      </c>
      <c r="AL11" s="22">
        <v>474000</v>
      </c>
      <c r="AM11" s="15">
        <f t="array" ref="AM11">AL11/INDEX(Exch_rate,MATCH($A11,Exch_regions1,0),MATCH(AL$1,Exch_months1,0))</f>
        <v>68.695652173913047</v>
      </c>
      <c r="AN11" s="22">
        <v>460500</v>
      </c>
      <c r="AO11" s="15">
        <f t="array" ref="AO11">AN11/INDEX(Exch_rate,MATCH($A11,Exch_regions1,0),MATCH(AN$1,Exch_months1,0))</f>
        <v>66.739130434782609</v>
      </c>
      <c r="AP11" s="22">
        <v>474000</v>
      </c>
      <c r="AQ11" s="15">
        <f t="array" ref="AQ11">AP11/INDEX(Exch_rate,MATCH($A11,Exch_regions1,0),MATCH(AP$1,Exch_months1,0))</f>
        <v>68.695652173913047</v>
      </c>
      <c r="AR11" s="22">
        <v>480000</v>
      </c>
      <c r="AS11" s="15">
        <f t="array" ref="AS11">AR11/INDEX(Exch_rate,MATCH($A11,Exch_regions1,0),MATCH(AR$1,Exch_months1,0))</f>
        <v>69.189189189189193</v>
      </c>
      <c r="AT11" s="22">
        <v>513000</v>
      </c>
      <c r="AU11" s="15">
        <f t="array" ref="AU11">AT11/INDEX(Exch_rate,MATCH($A11,Exch_regions1,0),MATCH(AT$1,Exch_months1,0))</f>
        <v>72.765957446808514</v>
      </c>
      <c r="AV11" s="22">
        <v>476700</v>
      </c>
      <c r="AW11" s="15">
        <f t="array" ref="AW11">AV11/INDEX(Exch_rate,MATCH($A11,Exch_regions1,0),MATCH(AV$1,Exch_months1,0))</f>
        <v>68.00285306704707</v>
      </c>
      <c r="AX11" s="21">
        <v>493200</v>
      </c>
      <c r="AY11" s="15">
        <f t="array" ref="AY11">AX11/INDEX(Exch_rate,MATCH($A11,Exch_regions1,0),MATCH(AX$1,Exch_months1,0))</f>
        <v>70.331550802139034</v>
      </c>
      <c r="AZ11" s="21">
        <v>485400</v>
      </c>
      <c r="BA11" s="15">
        <f t="array" ref="BA11">AZ11/INDEX(Exch_rate,MATCH($A11,Exch_regions1,0),MATCH(AZ$1,Exch_months1,0))</f>
        <v>68.366197183098592</v>
      </c>
      <c r="BB11" s="21">
        <v>481350</v>
      </c>
      <c r="BC11" s="15">
        <f t="array" ref="BC11">BB11/INDEX(Exch_rate,MATCH($A11,Exch_regions1,0),MATCH(BB$1,Exch_months1,0))</f>
        <v>68.276595744680847</v>
      </c>
      <c r="BD11" s="21">
        <v>465750</v>
      </c>
      <c r="BE11" s="15">
        <f t="array" ref="BE11">BD11/INDEX(Exch_rate,MATCH($A11,Exch_regions1,0),MATCH(BD$1,Exch_months1,0))</f>
        <v>64.241379310344826</v>
      </c>
      <c r="BF11" s="21">
        <v>485400</v>
      </c>
      <c r="BG11" s="15">
        <f t="array" ref="BG11">BF11/INDEX(Exch_rate,MATCH($A11,Exch_regions1,0),MATCH(BF$1,Exch_months1,0))</f>
        <v>67.067357512953365</v>
      </c>
      <c r="BH11" s="21">
        <v>495000</v>
      </c>
      <c r="BI11" s="15">
        <f t="array" ref="BI11">BH11/INDEX(Exch_rate,MATCH($A11,Exch_regions1,0),MATCH(BH$1,Exch_months1,0))</f>
        <v>66</v>
      </c>
      <c r="BJ11" s="21">
        <v>470250</v>
      </c>
      <c r="BK11" s="15">
        <f t="array" ref="BK11">BJ11/INDEX(Exch_rate,MATCH($A11,Exch_regions1,0),MATCH(BJ$1,Exch_months1,0))</f>
        <v>64.307692307692307</v>
      </c>
      <c r="BL11" s="21">
        <v>493500</v>
      </c>
      <c r="BM11" s="15">
        <f t="array" ref="BM11">BL11/INDEX(Exch_rate,MATCH($A11,Exch_regions1,0),MATCH(BL$1,Exch_months1,0))</f>
        <v>67.602739726027394</v>
      </c>
      <c r="BN11" s="21">
        <v>474000</v>
      </c>
      <c r="BO11" s="15">
        <f t="array" ref="BO11">BN11/INDEX(Exch_rate,MATCH($A11,Exch_regions1,0),MATCH(BN$1,Exch_months1,0))</f>
        <v>63.2</v>
      </c>
      <c r="BP11" s="21">
        <v>461625</v>
      </c>
      <c r="BQ11" s="15">
        <f t="array" ref="BQ11">BP11/INDEX(Exch_rate,MATCH($A11,Exch_regions1,0),MATCH(BP$1,Exch_months1,0))</f>
        <v>61.55</v>
      </c>
      <c r="BR11" s="21">
        <v>470625</v>
      </c>
      <c r="BS11" s="15">
        <f t="array" ref="BS11">BR11/INDEX(Exch_rate,MATCH($A11,Exch_regions1,0),MATCH(BR$1,Exch_months1,0))</f>
        <v>61.021069692058347</v>
      </c>
      <c r="BT11" s="21">
        <v>459000</v>
      </c>
      <c r="BU11" s="15">
        <f t="array" ref="BU11">BT11/INDEX(Exch_rate,MATCH($A11,Exch_regions1,0),MATCH(BT$1,Exch_months1,0))</f>
        <v>59.61038961038961</v>
      </c>
      <c r="BV11" s="21">
        <v>459000</v>
      </c>
      <c r="BW11" s="15">
        <f t="array" ref="BW11">BV11/INDEX(Exch_rate,MATCH($A11,Exch_regions1,0),MATCH(BV$1,Exch_months1,0))</f>
        <v>65.454545454545453</v>
      </c>
      <c r="BX11" s="21">
        <v>476250</v>
      </c>
      <c r="BY11" s="15">
        <f t="array" ref="BY11">BX11/INDEX(Exch_rate,MATCH($A11,Exch_regions1,0),MATCH(BX$1,Exch_months1,0))</f>
        <v>69.021739130434781</v>
      </c>
      <c r="BZ11" s="21">
        <v>492750</v>
      </c>
      <c r="CA11" s="15">
        <f t="array" ref="CA11">BZ11/INDEX(Exch_rate,MATCH($A11,Exch_regions1,0),MATCH(BZ$1,Exch_months1,0))</f>
        <v>68.675958188153317</v>
      </c>
      <c r="CB11" s="21">
        <v>505500</v>
      </c>
      <c r="CC11" s="15">
        <f t="array" ref="CC11">CB11/INDEX(Exch_rate,MATCH($A11,Exch_regions1,0),MATCH(CB$1,Exch_months1,0))</f>
        <v>70.94736842105263</v>
      </c>
      <c r="CD11" s="21">
        <v>501750</v>
      </c>
      <c r="CE11" s="15">
        <f t="array" ref="CE11">CD11/INDEX(Exch_rate,MATCH($A11,Exch_regions1,0),MATCH(CD$1,Exch_months1,0))</f>
        <v>68.498293515358355</v>
      </c>
      <c r="CF11" s="21">
        <v>519750</v>
      </c>
      <c r="CG11" s="15">
        <f t="array" ref="CG11">CF11/INDEX(Exch_rate,MATCH($A11,Exch_regions1,0),MATCH(CF$1,Exch_months1,0))</f>
        <v>70.118043844856658</v>
      </c>
      <c r="CH11" s="21">
        <v>476700</v>
      </c>
      <c r="CI11" s="15">
        <f t="array" ref="CI11">CH11/INDEX(Exch_rate,MATCH($A11,Exch_regions1,0),MATCH(CH$1,Exch_months1,0))</f>
        <v>63.986577181208055</v>
      </c>
      <c r="CJ11" s="21">
        <v>466500</v>
      </c>
      <c r="CK11" s="15">
        <f t="array" ref="CK11">CJ11/INDEX(Exch_rate,MATCH($A11,Exch_regions1,0),MATCH(CJ$1,Exch_months1,0))</f>
        <v>62.2</v>
      </c>
      <c r="CL11" s="21">
        <v>469500</v>
      </c>
      <c r="CM11" s="15">
        <f t="array" ref="CM11">CL11/INDEX(Exch_rate,MATCH($A11,Exch_regions1,0),MATCH(CL$1,Exch_months1,0))</f>
        <v>62.6</v>
      </c>
      <c r="CN11" s="21">
        <v>480300</v>
      </c>
      <c r="CO11" s="15">
        <f t="array" ref="CO11">CN11/INDEX(Exch_rate,MATCH($A11,Exch_regions1,0),MATCH(CN$1,Exch_months1,0))</f>
        <v>63.405940594059409</v>
      </c>
      <c r="CP11" s="21">
        <v>493500</v>
      </c>
      <c r="CQ11" s="15">
        <f t="array" ref="CQ11">CP11/INDEX(Exch_rate,MATCH($A11,Exch_regions1,0),MATCH(CP$1,Exch_months1,0))</f>
        <v>65.148514851485146</v>
      </c>
      <c r="CR11" s="21">
        <v>484500</v>
      </c>
      <c r="CS11" s="15">
        <f t="array" ref="CS11">CR11/INDEX(Exch_rate,MATCH($A11,Exch_regions1,0),MATCH(CR$1,Exch_months1,0))</f>
        <v>61.426307448494455</v>
      </c>
      <c r="CT11" s="21">
        <v>507000</v>
      </c>
      <c r="CU11" s="15">
        <f t="array" ref="CU11">CT11/INDEX(Exch_rate,MATCH($A11,Exch_regions1,0),MATCH(CT$1,Exch_months1,0))</f>
        <v>66.38297872340425</v>
      </c>
      <c r="CV11" s="21">
        <v>484500</v>
      </c>
      <c r="CW11" s="15">
        <f t="array" ref="CW11">CV11/INDEX(Exch_rate,MATCH($A11,Exch_regions1,0),MATCH(CV$1,Exch_months1,0))</f>
        <v>68</v>
      </c>
      <c r="CX11" s="2">
        <v>530250</v>
      </c>
      <c r="CY11" s="15">
        <f t="array" ref="CY11">CX11/INDEX(Exch_rate,MATCH($A11,Exch_regions1,0),MATCH(CX$1,Exch_months1,0))</f>
        <v>64.0785498489426</v>
      </c>
      <c r="CZ11" s="2">
        <v>530250</v>
      </c>
      <c r="DA11" s="15">
        <f t="array" ref="DA11">CZ11/INDEX(Exch_rate,MATCH($A11,Exch_regions1,0),MATCH(CZ$1,Exch_months1,0))</f>
        <v>61.836734693877553</v>
      </c>
      <c r="DB11" s="2">
        <v>536250</v>
      </c>
      <c r="DC11" s="15">
        <f t="array" ref="DC11">DB11/INDEX(Exch_rate,MATCH($A11,Exch_regions1,0),MATCH(DB$1,Exch_months1,0))</f>
        <v>61.355835240274601</v>
      </c>
      <c r="DD11" s="2">
        <v>519000</v>
      </c>
      <c r="DE11" s="15">
        <f t="array" ref="DE11">DD11/INDEX(Exch_rate,MATCH($A11,Exch_regions1,0),MATCH(DD$1,Exch_months1,0))</f>
        <v>58.15126050420168</v>
      </c>
      <c r="DF11" s="2">
        <v>518700</v>
      </c>
      <c r="DG11" s="15">
        <f t="array" ref="DG11">DF11/INDEX(Exch_rate,MATCH($A11,Exch_regions1,0),MATCH(DF$1,Exch_months1,0))</f>
        <v>54.31413612565445</v>
      </c>
      <c r="DH11" s="2">
        <v>492750</v>
      </c>
      <c r="DI11" s="15">
        <f t="array" ref="DI11">DH11/INDEX(Exch_rate,MATCH($A11,Exch_regions1,0),MATCH(DH$1,Exch_months1,0))</f>
        <v>51.596858638743456</v>
      </c>
      <c r="DJ11" s="2">
        <v>493500</v>
      </c>
      <c r="DK11" s="15">
        <f t="array" ref="DK11">DJ11/INDEX(Exch_rate,MATCH($A11,Exch_regions1,0),MATCH(DJ$1,Exch_months1,0))</f>
        <v>50.460122699386503</v>
      </c>
      <c r="DL11" s="2">
        <v>519000</v>
      </c>
      <c r="DM11" s="15">
        <f t="array" ref="DM11">DL11/INDEX(Exch_rate,MATCH($A11,Exch_regions1,0),MATCH(DL$1,Exch_months1,0))</f>
        <v>52.004008016032067</v>
      </c>
      <c r="DN11" s="2">
        <v>517500</v>
      </c>
      <c r="DO11" s="15">
        <f t="array" ref="DO11">DN11/INDEX(Exch_rate,MATCH($A11,Exch_regions1,0),MATCH(DN$1,Exch_months1,0))</f>
        <v>51.75</v>
      </c>
      <c r="DP11" s="2">
        <v>541500</v>
      </c>
      <c r="DQ11" s="15">
        <f t="array" ref="DQ11">DP11/INDEX(Exch_rate,MATCH($A11,Exch_regions1,0),MATCH(DP$1,Exch_months1,0))</f>
        <v>54.014962593516209</v>
      </c>
      <c r="DR11" s="17">
        <v>519000</v>
      </c>
      <c r="DS11" s="15">
        <f t="array" ref="DS11">DR11/INDEX(Exch_rate,MATCH($A11,Exch_regions1,0),MATCH(DR$1,Exch_months1,0))</f>
        <v>51.9</v>
      </c>
      <c r="DT11" s="17">
        <v>525750</v>
      </c>
      <c r="DU11" s="15">
        <f t="array" ref="DU11">DT11/INDEX(Exch_rate,MATCH($A11,Exch_regions1,0),MATCH(DT$1,Exch_months1,0))</f>
        <v>52.575000000000003</v>
      </c>
      <c r="DV11" s="17">
        <v>511500</v>
      </c>
      <c r="DW11" s="15">
        <f t="array" ref="DW11">DV11/INDEX(Exch_rate,MATCH($A11,Exch_regions1,0),MATCH(DV$1,Exch_months1,0))</f>
        <v>48.830548926014323</v>
      </c>
      <c r="DX11" s="17">
        <v>550200</v>
      </c>
      <c r="DY11" s="15">
        <f t="array" ref="DY11">DX11/INDEX(Exch_rate,MATCH($A11,Exch_regions1,0),MATCH(DX$1,Exch_months1,0))</f>
        <v>52.903846153846153</v>
      </c>
      <c r="DZ11" s="17">
        <v>549000</v>
      </c>
      <c r="EA11" s="15">
        <f t="array" ref="EA11">DZ11/INDEX(Exch_rate,MATCH($A11,Exch_regions1,0),MATCH(DZ$1,Exch_months1,0))</f>
        <v>55.912007332722276</v>
      </c>
      <c r="EB11" s="17">
        <v>527250</v>
      </c>
      <c r="EC11" s="15">
        <f t="array" ref="EC11">EB11/INDEX(Exch_rate,MATCH($A11,Exch_regions1,0),MATCH(EB$1,Exch_months1,0))</f>
        <v>53.056603773584904</v>
      </c>
      <c r="ED11" s="2">
        <v>503250</v>
      </c>
      <c r="EE11" s="15">
        <f t="array" ref="EE11">ED11/INDEX(Exch_rate,MATCH($A11,Exch_regions1,0),MATCH(ED$1,Exch_months1,0))</f>
        <v>50.17447657028913</v>
      </c>
      <c r="EF11" s="20">
        <v>525750</v>
      </c>
      <c r="EG11" s="15">
        <f t="array" ref="EG11">EF11/INDEX(Exch_rate,MATCH($A11,Exch_regions1,0),MATCH(EF$1,Exch_months1,0))</f>
        <v>53.039092055485497</v>
      </c>
      <c r="EH11" s="2">
        <v>564000</v>
      </c>
      <c r="EI11" s="15">
        <f t="array" ref="EI11">EH11/INDEX(Exch_rate,MATCH($A11,Exch_regions1,0),MATCH(EH$1,Exch_months1,0))</f>
        <v>57.186311787072242</v>
      </c>
      <c r="EJ11" s="21">
        <v>576750</v>
      </c>
      <c r="EK11" s="15">
        <f t="array" ref="EK11">EJ11/INDEX(Exch_rate,MATCH($A11,Exch_regions1,0),MATCH(EJ$1,Exch_months1,0))</f>
        <v>58.052340211373931</v>
      </c>
      <c r="EL11" s="21">
        <v>569250</v>
      </c>
      <c r="EM11" s="15">
        <f t="array" ref="EM11">EL11/INDEX(Exch_rate,MATCH($A11,Exch_regions1,0),MATCH(EL$1,Exch_months1,0))</f>
        <v>57.389857848573442</v>
      </c>
      <c r="EN11" s="2">
        <v>544500</v>
      </c>
      <c r="EO11" s="15">
        <f t="array" ref="EO11">EN11/INDEX(Exch_rate,MATCH($A11,Exch_regions1,0),MATCH(EN$1,Exch_months1,0))</f>
        <v>56.424870466321245</v>
      </c>
      <c r="EP11" s="2">
        <v>566250</v>
      </c>
      <c r="EQ11" s="15">
        <f t="array" ref="EQ11">EP11/INDEX(Exch_rate,MATCH($A11,Exch_regions1,0),MATCH(EP$1,Exch_months1,0))</f>
        <v>57.487309644670049</v>
      </c>
      <c r="ER11" s="2">
        <v>566250</v>
      </c>
      <c r="ES11" s="15">
        <f t="array" ref="ES11">ER11/INDEX(Exch_rate,MATCH($A11,Exch_regions1,0),MATCH(ER$1,Exch_months1,0))</f>
        <v>57.487309644670049</v>
      </c>
      <c r="ET11" s="29">
        <v>564750</v>
      </c>
      <c r="EU11" s="15">
        <f t="array" ref="EU11">ET11/INDEX(Exch_rate,MATCH($A11,Exch_regions1,0),MATCH(ET$1,Exch_months1,0))</f>
        <v>60.563002680965148</v>
      </c>
      <c r="EV11" s="30">
        <v>555750</v>
      </c>
      <c r="EW11" s="15">
        <f t="array" ref="EW11">EV11/INDEX(Exch_rate,MATCH($A11,Exch_regions1,0),MATCH(EV$1,Exch_months1,0))</f>
        <v>63.153409090909093</v>
      </c>
      <c r="EX11" s="30">
        <v>593587.5</v>
      </c>
      <c r="EY11" s="15">
        <f t="array" ref="EY11">EX11/INDEX(Exch_rate,MATCH($A11,Exch_regions1,0),MATCH(EX$1,Exch_months1,0))</f>
        <v>71.732628398791547</v>
      </c>
      <c r="EZ11" s="30">
        <v>585000</v>
      </c>
      <c r="FA11" s="15">
        <f t="array" ref="FA11">EZ11/INDEX(Exch_rate,MATCH($A11,Exch_regions1,0),MATCH(EZ$1,Exch_months1,0))</f>
        <v>70.110258868648131</v>
      </c>
      <c r="FB11" s="30">
        <v>561930</v>
      </c>
      <c r="FC11" s="15">
        <f t="array" ref="FC11">FB11/INDEX(Exch_rate,MATCH($A11,Exch_regions1,0),MATCH(FB$1,Exch_months1,0))</f>
        <v>67.337327741162369</v>
      </c>
      <c r="FD11" s="30">
        <v>587400</v>
      </c>
      <c r="FE11" s="15">
        <f t="array" ref="FE11">FD11/INDEX(Exch_rate,MATCH($A11,Exch_regions1,0),MATCH(FD$1,Exch_months1,0))</f>
        <v>69.597156398104261</v>
      </c>
      <c r="FF11" s="15">
        <v>585810</v>
      </c>
      <c r="FG11" s="15">
        <f t="array" ref="FG11">FF11/INDEX(Exch_rate,MATCH($A11,Exch_regions1,0),MATCH(FF$1,Exch_months1,0))</f>
        <v>69.739285714285714</v>
      </c>
      <c r="FH11" s="15">
        <v>585000</v>
      </c>
      <c r="FI11" s="15">
        <f t="array" ref="FI11">FH11/INDEX(Exch_rate,MATCH($A11,Exch_regions1,0),MATCH(FH$1,Exch_months1,0))</f>
        <v>70.059880239520965</v>
      </c>
      <c r="FJ11" s="15">
        <v>583087.5</v>
      </c>
      <c r="FK11" s="15">
        <f t="array" ref="FK11">FJ11/INDEX(Exch_rate,MATCH($A11,Exch_regions1,0),MATCH(FJ$1,Exch_months1,0))</f>
        <v>69.931338450467734</v>
      </c>
      <c r="FL11" s="15">
        <v>585262.5</v>
      </c>
      <c r="FM11" s="15">
        <f t="array" ref="FM11">FL11/INDEX(Exch_rate,MATCH($A11,Exch_regions1,0),MATCH(FL$1,Exch_months1,0))</f>
        <v>69.624375446109923</v>
      </c>
      <c r="FN11" s="15">
        <v>564075</v>
      </c>
      <c r="FO11" s="15">
        <f t="array" ref="FO11">FN11/INDEX(Exch_rate,MATCH($A11,Exch_regions1,0),MATCH(FN$1,Exch_months1,0))</f>
        <v>66.459499263622973</v>
      </c>
      <c r="FP11" s="15">
        <v>568500</v>
      </c>
      <c r="FQ11" s="15">
        <f t="array" ref="FQ11">FP11/INDEX(Exch_rate,MATCH($A11,Exch_regions1,0),MATCH(FP$1,Exch_months1,0))</f>
        <v>66.882352941176464</v>
      </c>
      <c r="FR11" s="15">
        <v>609000</v>
      </c>
      <c r="FS11" s="15">
        <f t="array" ref="FS11">FR11/INDEX(Exch_rate,MATCH($A11,Exch_regions1,0),MATCH(FR$1,Exch_months1,0))</f>
        <v>72.177777777777777</v>
      </c>
      <c r="FT11" s="15">
        <v>618187.5</v>
      </c>
      <c r="FU11" s="15">
        <f t="array" ref="FU11">FT11/INDEX(Exch_rate,MATCH($A11,Exch_regions1,0),MATCH(FT$1,Exch_months1,0))</f>
        <v>73.050221565731164</v>
      </c>
      <c r="FV11" s="15">
        <v>622650</v>
      </c>
      <c r="FW11" s="15">
        <f t="array" ref="FW11">FV11/INDEX(Exch_rate,MATCH($A11,Exch_regions1,0),MATCH(FV$1,Exch_months1,0))</f>
        <v>73.760587573298579</v>
      </c>
      <c r="FX11" s="15">
        <v>612000</v>
      </c>
      <c r="FY11" s="15">
        <f t="array" ref="FY11">FX11/INDEX(Exch_rate,MATCH($A11,Exch_regions1,0),MATCH(FX$1,Exch_months1,0))</f>
        <v>71.957671957671963</v>
      </c>
      <c r="FZ11" s="15">
        <v>600712.5</v>
      </c>
      <c r="GA11" s="15">
        <f t="array" ref="GA11">FZ11/INDEX(Exch_rate,MATCH($A11,Exch_regions1,0),MATCH(FZ$1,Exch_months1,0))</f>
        <v>70.514438314356141</v>
      </c>
      <c r="GB11" s="15">
        <v>599700</v>
      </c>
      <c r="GC11" s="15">
        <f t="array" ref="GC11">GB11/INDEX(Exch_rate,MATCH($A11,Exch_regions1,0),MATCH(GB$1,Exch_months1,0))</f>
        <v>70.140350877192986</v>
      </c>
      <c r="GD11" s="15">
        <v>601500</v>
      </c>
      <c r="GE11" s="15">
        <f t="array" ref="GE11">GD11/INDEX(Exch_rate,MATCH($A11,Exch_regions1,0),MATCH(GD$1,Exch_months1,0))</f>
        <v>69.941860465116278</v>
      </c>
      <c r="GF11" s="15">
        <v>601687.5</v>
      </c>
      <c r="GG11" s="15">
        <f t="array" ref="GG11">GF11/INDEX(Exch_rate,MATCH($A11,Exch_regions1,0),MATCH(GF$1,Exch_months1,0))</f>
        <v>69.894580937445554</v>
      </c>
      <c r="GH11" s="15">
        <v>604500</v>
      </c>
      <c r="GI11" s="15">
        <f t="array" ref="GI11">GH11/INDEX(Exch_rate,MATCH($A11,Exch_regions1,0),MATCH(GH$1,Exch_months1,0))</f>
        <v>70.701754385964918</v>
      </c>
      <c r="GJ11" s="15">
        <v>639937.5</v>
      </c>
      <c r="GK11" s="15">
        <f t="array" ref="GK11">GJ11/INDEX(Exch_rate,MATCH($A11,Exch_regions1,0),MATCH(GJ$1,Exch_months1,0))</f>
        <v>74.737226277372258</v>
      </c>
      <c r="GL11" s="15">
        <v>639984</v>
      </c>
      <c r="GM11" s="15">
        <f t="array" ref="GM11">GL11/INDEX(Exch_rate,MATCH($A11,Exch_regions1,0),MATCH(GL$1,Exch_months1,0))</f>
        <v>74.85192982456141</v>
      </c>
      <c r="GN11" s="15">
        <v>648000</v>
      </c>
      <c r="GO11" s="15">
        <f t="array" ref="GO11">GN11/INDEX(Exch_rate,MATCH($A11,Exch_regions1,0),MATCH(GN$1,Exch_months1,0))</f>
        <v>76.042950184826609</v>
      </c>
      <c r="GP11" s="15">
        <v>643740</v>
      </c>
      <c r="GQ11" s="15">
        <f t="array" ref="GQ11">GP11/INDEX(Exch_rate,MATCH($A11,Exch_regions1,0),MATCH(GP$1,Exch_months1,0))</f>
        <v>75.503166783954967</v>
      </c>
      <c r="GR11" s="15">
        <v>671250</v>
      </c>
      <c r="GS11" s="15">
        <f t="array" ref="GS11">GR11/INDEX(Exch_rate,MATCH($A11,Exch_regions1,0),MATCH(GR$1,Exch_months1,0))</f>
        <v>78.970588235294116</v>
      </c>
      <c r="GT11" s="15">
        <v>676350</v>
      </c>
      <c r="GU11" s="15">
        <f t="array" ref="GU11">GT11/INDEX(Exch_rate,MATCH($A11,Exch_regions1,0),MATCH(GT$1,Exch_months1,0))</f>
        <v>79.523809523809518</v>
      </c>
      <c r="GV11" s="15">
        <v>696375</v>
      </c>
      <c r="GW11" s="15">
        <f t="array" ref="GW11">GV11/INDEX(Exch_rate,MATCH($A11,Exch_regions1,0),MATCH(GV$1,Exch_months1,0))</f>
        <v>81.806167400881051</v>
      </c>
      <c r="GX11" s="15">
        <v>699250.5</v>
      </c>
      <c r="GY11" s="15">
        <f t="array" ref="GY11">GX11/INDEX(Exch_rate,MATCH($A11,Exch_regions1,0),MATCH(GX$1,Exch_months1,0))</f>
        <v>81.783684210526317</v>
      </c>
      <c r="GZ11" s="39">
        <v>755400</v>
      </c>
      <c r="HA11" s="15">
        <f t="array" ref="HA11">GZ11/INDEX(Exch_rate,MATCH($A11,Exch_regions1,0),MATCH(GZ$1,Exch_months1,0))</f>
        <v>88.350877192982452</v>
      </c>
      <c r="HB11" s="15">
        <v>673500</v>
      </c>
      <c r="HC11" s="15">
        <f t="array" ref="HC11">HB11/INDEX(Exch_rate,MATCH($A11,Exch_regions1,0),MATCH(HB$1,Exch_months1,0))</f>
        <v>78.887262079062964</v>
      </c>
      <c r="HD11" s="15">
        <v>666937.5</v>
      </c>
      <c r="HE11" s="15">
        <f t="array" ref="HE11">HD11/INDEX(Exch_rate,MATCH($A11,Exch_regions1,0),MATCH(HD$1,Exch_months1,0))</f>
        <v>78.004385964912274</v>
      </c>
      <c r="HF11" s="15">
        <v>669750</v>
      </c>
      <c r="HG11" s="15">
        <f t="array" ref="HG11">HF11/INDEX(Exch_rate,MATCH($A11,Exch_regions1,0),MATCH(HF$1,Exch_months1,0))</f>
        <v>78.241822429906549</v>
      </c>
      <c r="HH11" s="15">
        <v>672187.5</v>
      </c>
      <c r="HI11" s="15">
        <f t="array" ref="HI11">HH11/INDEX(Exch_rate,MATCH($A11,Exch_regions1,0),MATCH(HH$1,Exch_months1,0))</f>
        <v>78.279666938395252</v>
      </c>
      <c r="HJ11" s="15">
        <v>705000</v>
      </c>
      <c r="HK11" s="15">
        <f t="array" ref="HK11">HJ11/INDEX(Exch_rate,MATCH($A11,Exch_regions1,0),MATCH(HJ$1,Exch_months1,0))</f>
        <v>81.976744186046517</v>
      </c>
      <c r="HL11" s="15">
        <v>705375</v>
      </c>
      <c r="HM11" s="15">
        <f t="array" ref="HM11">HL11/INDEX(Exch_rate,MATCH($A11,Exch_regions1,0),MATCH(HL$1,Exch_months1,0))</f>
        <v>82.379562043795616</v>
      </c>
      <c r="HN11" s="15">
        <v>719625</v>
      </c>
      <c r="HO11" s="15">
        <f t="array" ref="HO11">HN11/INDEX(Exch_rate,MATCH($A11,Exch_regions1,0),MATCH(HN$1,Exch_months1,0))</f>
        <v>84.166666666666671</v>
      </c>
      <c r="HP11" s="15">
        <v>842250</v>
      </c>
      <c r="HQ11" s="15">
        <f t="array" ref="HQ11">HP11/INDEX(Exch_rate,MATCH($A11,Exch_regions1,0),MATCH(HP$1,Exch_months1,0))</f>
        <v>98.078602620087338</v>
      </c>
      <c r="HR11" s="15">
        <v>785848.5</v>
      </c>
      <c r="HS11" s="15">
        <f t="array" ref="HS11">HR11/INDEX(Exch_rate,MATCH($A11,Exch_regions1,0),MATCH(HR$1,Exch_months1,0))</f>
        <v>92.235739436619724</v>
      </c>
      <c r="HT11" s="15">
        <v>801750</v>
      </c>
      <c r="HU11" s="15">
        <f t="array" ref="HU11">HT11/INDEX(Exch_rate,MATCH($A11,Exch_regions1,0),MATCH(HT$1,Exch_months1,0))</f>
        <v>93.362445414847159</v>
      </c>
      <c r="HV11" s="15">
        <v>803812.5</v>
      </c>
      <c r="HW11" s="15">
        <f t="array" ref="HW11">HV11/INDEX(Exch_rate,MATCH($A11,Exch_regions1,0),MATCH(HV$1,Exch_months1,0))</f>
        <v>93.330914368650213</v>
      </c>
      <c r="HX11" s="15">
        <v>827550</v>
      </c>
      <c r="HY11" s="15">
        <f t="array" ref="HY11">HX11/INDEX(Exch_rate,MATCH($A11,Exch_regions1,0),MATCH(HX$1,Exch_months1,0))</f>
        <v>97.358823529411765</v>
      </c>
      <c r="HZ11" s="15">
        <v>844125</v>
      </c>
      <c r="IA11" s="15">
        <f t="array" ref="IA11">HZ11/INDEX(Exch_rate,MATCH($A11,Exch_regions1,0),MATCH(HZ$1,Exch_months1,0))</f>
        <v>98.154069767441854</v>
      </c>
      <c r="IB11" s="15">
        <v>903000</v>
      </c>
      <c r="IC11" s="15">
        <f t="array" ref="IC11">IB11/INDEX(Exch_rate,MATCH($A11,Exch_regions1,0),MATCH(IB$1,Exch_months1,0))</f>
        <v>105</v>
      </c>
      <c r="ID11" s="15">
        <v>903000</v>
      </c>
      <c r="IE11" s="15">
        <f t="array" ref="IE11">ID11/INDEX(Exch_rate,MATCH($A11,Exch_regions1,0),MATCH(ID$1,Exch_months1,0))</f>
        <v>106.23529411764706</v>
      </c>
      <c r="IF11" s="15">
        <v>757687.5</v>
      </c>
      <c r="IG11" s="15">
        <f t="array" ref="IG11">IF11/INDEX(Exch_rate,MATCH($A11,Exch_regions1,0),MATCH(IF$1,Exch_months1,0))</f>
        <v>88.231441048034938</v>
      </c>
      <c r="IH11" s="15">
        <v>750000</v>
      </c>
      <c r="II11" s="15">
        <f t="array" ref="II11">IH11/INDEX(Exch_rate,MATCH($A11,Exch_regions1,0),MATCH(IH$1,Exch_months1,0))</f>
        <v>87.20930232558139</v>
      </c>
      <c r="IJ11" s="15">
        <v>757251</v>
      </c>
      <c r="IK11" s="15">
        <f t="array" ref="IK11">IJ11/INDEX(Exch_rate,MATCH($A11,Exch_regions1,0),MATCH(IJ$1,Exch_months1,0))</f>
        <v>88.052441860465123</v>
      </c>
      <c r="IL11" s="15">
        <v>745500</v>
      </c>
      <c r="IM11" s="15">
        <f t="array" ref="IM11">IL11/INDEX(Exch_rate,MATCH($A11,Exch_regions1,0),MATCH(IL$1,Exch_months1,0))</f>
        <v>85.2</v>
      </c>
      <c r="IN11" s="15">
        <v>745500</v>
      </c>
      <c r="IO11" s="15">
        <f t="array" ref="IO11">IN11/INDEX(Exch_rate,MATCH($A11,Exch_regions1,0),MATCH(IN$1,Exch_months1,0))</f>
        <v>86.686046511627907</v>
      </c>
      <c r="IP11" s="15">
        <v>761100</v>
      </c>
      <c r="IQ11" s="15">
        <f t="array" ref="IQ11">IP11/INDEX(Exch_rate,MATCH($A11,Exch_regions1,0),MATCH(IP$1,Exch_months1,0))</f>
        <v>86.292517006802726</v>
      </c>
      <c r="IR11" s="15">
        <v>802500</v>
      </c>
      <c r="IS11" s="15">
        <f t="array" ref="IS11">IR11/INDEX(Exch_rate,MATCH($A11,Exch_regions1,0),MATCH(IR$1,Exch_months1,0))</f>
        <v>91.913870117970447</v>
      </c>
      <c r="IT11" s="15">
        <v>767400</v>
      </c>
      <c r="IU11" s="15">
        <f t="array" ref="IU11">IT11/INDEX(Exch_rate,MATCH($A11,Exch_regions1,0),MATCH(IT$1,Exch_months1,0))</f>
        <v>88.593858231355341</v>
      </c>
      <c r="IV11" s="15">
        <v>762000</v>
      </c>
      <c r="IW11" s="15">
        <f t="array" ref="IW11">IV11/INDEX(Exch_rate,MATCH($A11,Exch_regions1,0),MATCH(IV$1,Exch_months1,0))</f>
        <v>87.838616714697409</v>
      </c>
      <c r="IX11" s="15">
        <v>762000</v>
      </c>
      <c r="IY11" s="15">
        <f t="array" ref="IY11">IX11/INDEX(Exch_rate,MATCH($A11,Exch_regions1,0),MATCH(IX$1,Exch_months1,0))</f>
        <v>87.58620689655173</v>
      </c>
      <c r="IZ11" s="15">
        <v>798300</v>
      </c>
      <c r="JA11" s="15">
        <f t="array" ref="JA11">IZ11/INDEX(Exch_rate,MATCH($A11,Exch_regions1,0),MATCH(IZ$1,Exch_months1,0))</f>
        <v>95.604790419161674</v>
      </c>
      <c r="JB11" s="15">
        <v>763500</v>
      </c>
      <c r="JC11" s="15">
        <f t="array" ref="JC11">JB11/INDEX(Exch_rate,MATCH($A11,Exch_regions1,0),MATCH(JB$1,Exch_months1,0))</f>
        <v>86.271186440677965</v>
      </c>
      <c r="JD11" s="15">
        <v>762000</v>
      </c>
      <c r="JE11" s="15">
        <f t="array" ref="JE11">JD11/INDEX(Exch_rate,MATCH($A11,Exch_regions1,0),MATCH(JD$1,Exch_months1,0))</f>
        <v>86.101694915254242</v>
      </c>
      <c r="JF11" s="15">
        <v>768750</v>
      </c>
      <c r="JG11" s="15">
        <f t="array" ref="JG11">JF11/INDEX(Exch_rate,MATCH($A11,Exch_regions1,0),MATCH(JF$1,Exch_months1,0))</f>
        <v>88.362068965517238</v>
      </c>
      <c r="JH11" s="15">
        <v>768750</v>
      </c>
      <c r="JI11" s="15">
        <f t="array" ref="JI11">JH11/INDEX(Exch_rate,MATCH($A11,Exch_regions1,0),MATCH(JH$1,Exch_months1,0))</f>
        <v>88.362068965517238</v>
      </c>
      <c r="JJ11" s="15">
        <v>860250</v>
      </c>
      <c r="JK11" s="15">
        <f t="array" ref="JK11">JJ11/INDEX(Exch_rate,MATCH($A11,Exch_regions1,0),MATCH(JJ$1,Exch_months1,0))</f>
        <v>98.034188034188034</v>
      </c>
      <c r="JL11" s="15">
        <v>867300</v>
      </c>
      <c r="JM11" s="15">
        <f>JL11/INDEX(Exchange_rate_data1,MATCH('Essential Items CMB_Regions'!$A11,Exch_regions,0),MATCH('Essential Items CMB_Regions'!JL$1,Exch_months3,0))</f>
        <v>97.559055118110237</v>
      </c>
      <c r="JN11" s="15">
        <v>904125</v>
      </c>
      <c r="JO11" s="15">
        <f>JN11/INDEX(Exchange_rate_data2,MATCH('Essential Items CMB_Regions'!$A11,Exch_regions,0),MATCH('Essential Items CMB_Regions'!JN$1,Exch_months4,0))</f>
        <v>101.1664988251091</v>
      </c>
      <c r="JP11" s="15">
        <v>888375</v>
      </c>
      <c r="JQ11" s="15">
        <f>JP11/INDEX(Exchange_rate_data3,MATCH('Essential Items CMB_Regions'!$A11,Exch_regions,0),MATCH('Essential Items CMB_Regions'!JP$1,Exch_months5,0))</f>
        <v>99.459807433945372</v>
      </c>
      <c r="JR11" s="15">
        <v>909900</v>
      </c>
      <c r="JS11" s="15">
        <f>JR11/INDEX(Exchange_rate4,MATCH('Essential Items CMB_Regions'!$A11,Exch_regions,0),MATCH('Essential Items CMB_Regions'!JR$1,Exch_month6,0))</f>
        <v>101.66480446927375</v>
      </c>
      <c r="JT11" s="15">
        <v>842437.5</v>
      </c>
      <c r="JU11" s="15">
        <f>JT11/INDEX(Exchange_rate5,MATCH('Essential Items CMB_Regions'!$A11,Exch_regions,0),MATCH('Essential Items CMB_Regions'!JT$1,Exch_month7,0))</f>
        <v>89.621010638297875</v>
      </c>
      <c r="JV11" s="15">
        <v>856425</v>
      </c>
      <c r="JW11" s="15">
        <f>JV11/INDEX(Exchange_rate6,MATCH('Essential Items CMB_Regions'!$A11,Exch_regions,0),MATCH('Essential Items CMB_Regions'!JV$1,Exch_month9,0))</f>
        <v>87.123601220752803</v>
      </c>
      <c r="JX11" s="15">
        <v>871575</v>
      </c>
      <c r="JY11" s="15">
        <f>JX11/INDEX(Exchange_rate7,MATCH('Essential Items CMB_Regions'!$A11,Exch_regions,0),MATCH('Essential Items CMB_Regions'!JX$1,Exch_month10,0))</f>
        <v>87.048689138576776</v>
      </c>
      <c r="JZ11" s="15">
        <v>864750</v>
      </c>
      <c r="KA11" s="15">
        <f>JZ11/INDEX(Exchange_rate8,MATCH('Essential Items CMB_Regions'!$A11,Exch_regions,0),MATCH('Essential Items CMB_Regions'!JZ$1,Exchange_month11,0))</f>
        <v>86.474999999999994</v>
      </c>
      <c r="KB11" s="15">
        <v>878400</v>
      </c>
      <c r="KC11" s="15">
        <f>KB11/INDEX(Exchange_rate9,MATCH('Essential Items CMB_Regions'!$A11,Exch_regions,0),MATCH('Essential Items CMB_Regions'!KB$1,Exch_month11,0))</f>
        <v>88.281407035175874</v>
      </c>
      <c r="KD11" s="15">
        <v>863025</v>
      </c>
      <c r="KE11" s="15">
        <f>KD11/INDEX(Exchange_rate10,MATCH('Essential Items CMB_Regions'!$A11,Exch_regions,0),MATCH('Essential Items CMB_Regions'!KD$1,Exch_month12,0))</f>
        <v>88.063775510204081</v>
      </c>
      <c r="KF11" s="15">
        <v>867687</v>
      </c>
      <c r="KG11" s="15">
        <f>KF11/INDEX(Exchange_rate11,MATCH('Essential Items CMB_Regions'!$A11,Exch_regions,0),MATCH('Essential Items CMB_Regions'!KF$1,Exch_month13,0))</f>
        <v>88.943365281123462</v>
      </c>
      <c r="KH11" s="15">
        <v>877200</v>
      </c>
      <c r="KI11" s="15">
        <f>KH11/INDEX(Exchange_rate12,MATCH('Essential Items CMB_Regions'!$A11,Exch_regions,0),MATCH('Essential Items CMB_Regions'!KH$1,Exch_month14,0))</f>
        <v>85.873715124816442</v>
      </c>
      <c r="KJ11" s="15">
        <v>875062.5</v>
      </c>
      <c r="KK11" s="15">
        <f>KJ11/INDEX(Exchange_rate13,MATCH('Essential Items CMB_Regions'!$A11,Exch_regions,0),MATCH('Essential Items CMB_Regions'!KJ$1,Exch_month15,0))</f>
        <v>87.506249999999994</v>
      </c>
      <c r="KL11" s="15">
        <v>829125</v>
      </c>
      <c r="KM11" s="15">
        <f>KL11/INDEX(Exchange_rate14,MATCH('Essential Items CMB_Regions'!$A11,Exch_regions,0),MATCH('Essential Items CMB_Regions'!KL$1,Exch_month16,0))</f>
        <v>81.088019559902207</v>
      </c>
      <c r="KN11" s="15">
        <v>838125</v>
      </c>
      <c r="KO11" s="15">
        <f>KN11/INDEX(Exchange_rate15,MATCH('Essential Items CMB_Regions'!$A11,Exch_regions,0),MATCH('Essential Items CMB_Regions'!KN$1,Exch_month17,0))</f>
        <v>82.169117647058826</v>
      </c>
      <c r="KP11" s="15">
        <v>862114.28579999995</v>
      </c>
      <c r="KQ11" s="15">
        <f>KP11/INDEX(Exchange_rate16,MATCH('Essential Items CMB_Regions'!$A11,Exch_regions,0),MATCH('Essential Items CMB_Regions'!KP$1,Exch_month18,0))</f>
        <v>86.211428579999989</v>
      </c>
      <c r="KR11" s="15">
        <v>866250</v>
      </c>
      <c r="KS11" s="15">
        <f>KR11/INDEX(Exchange_rate17,MATCH('Essential Items CMB_Regions'!$A11,Exch_regions,0),MATCH('Essential Items CMB_Regions'!KR$1,Exch_month19,0))</f>
        <v>86.625</v>
      </c>
      <c r="KT11" s="15">
        <v>829883.3334</v>
      </c>
      <c r="KU11" s="15">
        <f>KT11/INDEX(Exchange_rate18,MATCH('Essential Items CMB_Regions'!$A11,Exch_regions,0),MATCH('Essential Items CMB_Regions'!KT$1,Exch_month20,0))</f>
        <v>82.988333339999997</v>
      </c>
      <c r="KV11" s="15">
        <v>846000</v>
      </c>
      <c r="KW11" s="15">
        <f>KV11/INDEX(Exchange_rate19,MATCH('Essential Items CMB_Regions'!$A11,Exch_regions,0),MATCH('Essential Items CMB_Regions'!KV$1,Exch_month21,0))</f>
        <v>84.6</v>
      </c>
      <c r="KX11" s="2">
        <v>839437.5</v>
      </c>
      <c r="KY11" s="15">
        <f>KX11/INDEX(Exchange_rate20,MATCH('Essential Items CMB_Regions'!$A11,Exch_regions,0),MATCH('Essential Items CMB_Regions'!KX$1,Exch_month22,0))</f>
        <v>83.943749999999994</v>
      </c>
      <c r="KZ11" s="15">
        <v>767625</v>
      </c>
      <c r="LA11" s="15">
        <f>KZ11/INDEX(Exchange_rate22,MATCH('Essential Items CMB_Regions'!$A11,Exch_regions,0),MATCH('Essential Items CMB_Regions'!KZ$1,Exch_month24,0))</f>
        <v>74.166666666666671</v>
      </c>
      <c r="LB11" s="15">
        <v>768562.5</v>
      </c>
      <c r="LC11" s="15">
        <f>LB11/INDEX(Exchange_rate23,MATCH('Essential Items CMB_Regions'!$A11,Exch_regions,0),MATCH('Essential Items CMB_Regions'!LB$1,Exch_month25,0))</f>
        <v>74.12117851287492</v>
      </c>
      <c r="LD11" s="24">
        <f t="shared" si="0"/>
        <v>745351.8</v>
      </c>
      <c r="LE11" s="24">
        <f t="shared" si="1"/>
        <v>84.092764162382124</v>
      </c>
    </row>
    <row r="12" spans="1:317" x14ac:dyDescent="0.35">
      <c r="A12" s="1" t="s">
        <v>9</v>
      </c>
      <c r="B12" s="22">
        <v>821000</v>
      </c>
      <c r="C12" s="15">
        <f t="array" ref="C12">B12/INDEX(Exch_rate,MATCH($A12,Exch_regions1,0),MATCH(B$1,Exch_months1,0))</f>
        <v>36.327433628318587</v>
      </c>
      <c r="D12" s="22">
        <v>824750</v>
      </c>
      <c r="E12" s="15">
        <f t="array" ref="E12">D12/INDEX(Exch_rate,MATCH($A12,Exch_regions1,0),MATCH(D$1,Exch_months1,0))</f>
        <v>39.273809523809526</v>
      </c>
      <c r="F12" s="22">
        <v>844750</v>
      </c>
      <c r="G12" s="15">
        <f t="array" ref="G12">F12/INDEX(Exch_rate,MATCH($A12,Exch_regions1,0),MATCH(F$1,Exch_months1,0))</f>
        <v>39.706227967097533</v>
      </c>
      <c r="H12" s="22">
        <v>796500</v>
      </c>
      <c r="I12" s="15">
        <f t="array" ref="I12">H12/INDEX(Exch_rate,MATCH($A12,Exch_regions1,0),MATCH(H$1,Exch_months1,0))</f>
        <v>37.154518950437321</v>
      </c>
      <c r="J12" s="22">
        <v>605000</v>
      </c>
      <c r="K12" s="15">
        <f t="array" ref="K12">J12/INDEX(Exch_rate,MATCH($A12,Exch_regions1,0),MATCH(J$1,Exch_months1,0))</f>
        <v>27.5</v>
      </c>
      <c r="L12" s="22">
        <v>1150500</v>
      </c>
      <c r="M12" s="15">
        <f t="array" ref="M12">L12/INDEX(Exch_rate,MATCH($A12,Exch_regions1,0),MATCH(L$1,Exch_months1,0))</f>
        <v>49.088000000000001</v>
      </c>
      <c r="N12" s="22">
        <v>1160800</v>
      </c>
      <c r="O12" s="15">
        <f t="array" ref="O12">N12/INDEX(Exch_rate,MATCH($A12,Exch_regions1,0),MATCH(N$1,Exch_months1,0))</f>
        <v>45.97227722772277</v>
      </c>
      <c r="P12" s="22">
        <v>887250</v>
      </c>
      <c r="Q12" s="15">
        <f t="array" ref="Q12">P12/INDEX(Exch_rate,MATCH($A12,Exch_regions1,0),MATCH(P$1,Exch_months1,0))</f>
        <v>39.43333333333333</v>
      </c>
      <c r="R12" s="22">
        <v>753000</v>
      </c>
      <c r="S12" s="15">
        <f t="array" ref="S12">R12/INDEX(Exch_rate,MATCH($A12,Exch_regions1,0),MATCH(R$1,Exch_months1,0))</f>
        <v>36.686967113276495</v>
      </c>
      <c r="T12" s="22">
        <v>710000</v>
      </c>
      <c r="U12" s="15">
        <f t="array" ref="U12">T12/INDEX(Exch_rate,MATCH($A12,Exch_regions1,0),MATCH(T$1,Exch_months1,0))</f>
        <v>33.80952380952381</v>
      </c>
      <c r="V12" s="22">
        <v>754000</v>
      </c>
      <c r="W12" s="15">
        <f t="array" ref="W12">V12/INDEX(Exch_rate,MATCH($A12,Exch_regions1,0),MATCH(V$1,Exch_months1,0))</f>
        <v>36.938150642988361</v>
      </c>
      <c r="X12" s="22">
        <v>783750</v>
      </c>
      <c r="Y12" s="15">
        <f t="array" ref="Y12">X12/INDEX(Exch_rate,MATCH($A12,Exch_regions1,0),MATCH(X$1,Exch_months1,0))</f>
        <v>37.7710843373494</v>
      </c>
      <c r="Z12" s="22">
        <v>727000</v>
      </c>
      <c r="AA12" s="15">
        <f t="array" ref="AA12">Z12/INDEX(Exch_rate,MATCH($A12,Exch_regions1,0),MATCH(Z$1,Exch_months1,0))</f>
        <v>35.593635250917991</v>
      </c>
      <c r="AB12" s="22">
        <v>718000</v>
      </c>
      <c r="AC12" s="15">
        <f t="array" ref="AC12">AB12/INDEX(Exch_rate,MATCH($A12,Exch_regions1,0),MATCH(AB$1,Exch_months1,0))</f>
        <v>36.354430379746837</v>
      </c>
      <c r="AD12" s="22">
        <v>809750</v>
      </c>
      <c r="AE12" s="15">
        <f t="array" ref="AE12">AD12/INDEX(Exch_rate,MATCH($A12,Exch_regions1,0),MATCH(AD$1,Exch_months1,0))</f>
        <v>40.236024844720497</v>
      </c>
      <c r="AF12" s="22">
        <v>1283250</v>
      </c>
      <c r="AG12" s="15">
        <f t="array" ref="AG12">AF12/INDEX(Exch_rate,MATCH($A12,Exch_regions1,0),MATCH(AF$1,Exch_months1,0))</f>
        <v>64.566037735849051</v>
      </c>
      <c r="AH12" s="22">
        <v>1211250</v>
      </c>
      <c r="AI12" s="15">
        <f t="array" ref="AI12">AH12/INDEX(Exch_rate,MATCH($A12,Exch_regions1,0),MATCH(AH$1,Exch_months1,0))</f>
        <v>59.447852760736197</v>
      </c>
      <c r="AJ12" s="22">
        <v>1149500</v>
      </c>
      <c r="AK12" s="15">
        <f t="array" ref="AK12">AJ12/INDEX(Exch_rate,MATCH($A12,Exch_regions1,0),MATCH(AJ$1,Exch_months1,0))</f>
        <v>57.475000000000001</v>
      </c>
      <c r="AL12" s="22">
        <v>1142500</v>
      </c>
      <c r="AM12" s="15">
        <f t="array" ref="AM12">AL12/INDEX(Exch_rate,MATCH($A12,Exch_regions1,0),MATCH(AL$1,Exch_months1,0))</f>
        <v>57.125</v>
      </c>
      <c r="AN12" s="22">
        <v>1089500</v>
      </c>
      <c r="AO12" s="15">
        <f t="array" ref="AO12">AN12/INDEX(Exch_rate,MATCH($A12,Exch_regions1,0),MATCH(AN$1,Exch_months1,0))</f>
        <v>54.136645962732921</v>
      </c>
      <c r="AP12" s="22">
        <v>1200000</v>
      </c>
      <c r="AQ12" s="15">
        <f t="array" ref="AQ12">AP12/INDEX(Exch_rate,MATCH($A12,Exch_regions1,0),MATCH(AP$1,Exch_months1,0))</f>
        <v>56.60377358490566</v>
      </c>
      <c r="AR12" s="22">
        <v>1227250</v>
      </c>
      <c r="AS12" s="15">
        <f t="array" ref="AS12">AR12/INDEX(Exch_rate,MATCH($A12,Exch_regions1,0),MATCH(AR$1,Exch_months1,0))</f>
        <v>57.923303834808259</v>
      </c>
      <c r="AT12" s="22">
        <v>1420750</v>
      </c>
      <c r="AU12" s="15">
        <f t="array" ref="AU12">AT12/INDEX(Exch_rate,MATCH($A12,Exch_regions1,0),MATCH(AT$1,Exch_months1,0))</f>
        <v>66.858823529411765</v>
      </c>
      <c r="AV12" s="22">
        <v>1374000</v>
      </c>
      <c r="AW12" s="15">
        <f t="array" ref="AW12">AV12/INDEX(Exch_rate,MATCH($A12,Exch_regions1,0),MATCH(AV$1,Exch_months1,0))</f>
        <v>65.273159144893114</v>
      </c>
      <c r="AX12" s="21">
        <v>1142500</v>
      </c>
      <c r="AY12" s="15">
        <f t="array" ref="AY12">AX12/INDEX(Exch_rate,MATCH($A12,Exch_regions1,0),MATCH(AX$1,Exch_months1,0))</f>
        <v>53.016241299303942</v>
      </c>
      <c r="AZ12" s="21">
        <v>1053750</v>
      </c>
      <c r="BA12" s="15">
        <f t="array" ref="BA12">AZ12/INDEX(Exch_rate,MATCH($A12,Exch_regions1,0),MATCH(AZ$1,Exch_months1,0))</f>
        <v>48.448275862068968</v>
      </c>
      <c r="BB12" s="21">
        <v>923600</v>
      </c>
      <c r="BC12" s="15">
        <f t="array" ref="BC12">BB12/INDEX(Exch_rate,MATCH($A12,Exch_regions1,0),MATCH(BB$1,Exch_months1,0))</f>
        <v>42.173515981735157</v>
      </c>
      <c r="BD12" s="21">
        <v>1658250</v>
      </c>
      <c r="BE12" s="15">
        <f t="array" ref="BE12">BD12/INDEX(Exch_rate,MATCH($A12,Exch_regions1,0),MATCH(BD$1,Exch_months1,0))</f>
        <v>75.375</v>
      </c>
      <c r="BF12" s="21">
        <v>1393000</v>
      </c>
      <c r="BG12" s="15">
        <f t="array" ref="BG12">BF12/INDEX(Exch_rate,MATCH($A12,Exch_regions1,0),MATCH(BF$1,Exch_months1,0))</f>
        <v>64.292307692307688</v>
      </c>
      <c r="BH12" s="21">
        <v>1336400</v>
      </c>
      <c r="BI12" s="15">
        <f t="array" ref="BI12">BH12/INDEX(Exch_rate,MATCH($A12,Exch_regions1,0),MATCH(BH$1,Exch_months1,0))</f>
        <v>62.643750000000004</v>
      </c>
      <c r="BJ12" s="21">
        <v>1289750</v>
      </c>
      <c r="BK12" s="15">
        <f t="array" ref="BK12">BJ12/INDEX(Exch_rate,MATCH($A12,Exch_regions1,0),MATCH(BJ$1,Exch_months1,0))</f>
        <v>60.45703125</v>
      </c>
      <c r="BL12" s="21">
        <v>1047400</v>
      </c>
      <c r="BM12" s="15">
        <f t="array" ref="BM12">BL12/INDEX(Exch_rate,MATCH($A12,Exch_regions1,0),MATCH(BL$1,Exch_months1,0))</f>
        <v>49.71835443037974</v>
      </c>
      <c r="BN12" s="21">
        <v>1008750</v>
      </c>
      <c r="BO12" s="15">
        <f t="array" ref="BO12">BN12/INDEX(Exch_rate,MATCH($A12,Exch_regions1,0),MATCH(BN$1,Exch_months1,0))</f>
        <v>47.845849802371546</v>
      </c>
      <c r="BP12" s="21">
        <v>1092000</v>
      </c>
      <c r="BQ12" s="15">
        <f t="array" ref="BQ12">BP12/INDEX(Exch_rate,MATCH($A12,Exch_regions1,0),MATCH(BP$1,Exch_months1,0))</f>
        <v>51.1875</v>
      </c>
      <c r="BR12" s="21">
        <v>1477750</v>
      </c>
      <c r="BS12" s="15">
        <f t="array" ref="BS12">BR12/INDEX(Exch_rate,MATCH($A12,Exch_regions1,0),MATCH(BR$1,Exch_months1,0))</f>
        <v>67.297912713472485</v>
      </c>
      <c r="BT12" s="21">
        <v>1047250</v>
      </c>
      <c r="BU12" s="15">
        <f t="array" ref="BU12">BT12/INDEX(Exch_rate,MATCH($A12,Exch_regions1,0),MATCH(BT$1,Exch_months1,0))</f>
        <v>47.602272727272727</v>
      </c>
      <c r="BV12" s="21">
        <v>1045000</v>
      </c>
      <c r="BW12" s="15">
        <f t="array" ref="BW12">BV12/INDEX(Exch_rate,MATCH($A12,Exch_regions1,0),MATCH(BV$1,Exch_months1,0))</f>
        <v>46.444444444444443</v>
      </c>
      <c r="BX12" s="21">
        <v>1033000</v>
      </c>
      <c r="BY12" s="15">
        <f t="array" ref="BY12">BX12/INDEX(Exch_rate,MATCH($A12,Exch_regions1,0),MATCH(BX$1,Exch_months1,0))</f>
        <v>45.373352855051245</v>
      </c>
      <c r="BZ12" s="21">
        <v>1012500</v>
      </c>
      <c r="CA12" s="15">
        <f t="array" ref="CA12">BZ12/INDEX(Exch_rate,MATCH($A12,Exch_regions1,0),MATCH(BZ$1,Exch_months1,0))</f>
        <v>44.505494505494504</v>
      </c>
      <c r="CB12" s="21">
        <v>1051000</v>
      </c>
      <c r="CC12" s="15">
        <f t="array" ref="CC12">CB12/INDEX(Exch_rate,MATCH($A12,Exch_regions1,0),MATCH(CB$1,Exch_months1,0))</f>
        <v>46.711111111111109</v>
      </c>
      <c r="CD12" s="21">
        <v>1039400</v>
      </c>
      <c r="CE12" s="15">
        <f t="array" ref="CE12">CD12/INDEX(Exch_rate,MATCH($A12,Exch_regions1,0),MATCH(CD$1,Exch_months1,0))</f>
        <v>43.918309859154924</v>
      </c>
      <c r="CF12" s="21">
        <v>1138000</v>
      </c>
      <c r="CG12" s="15">
        <f t="array" ref="CG12">CF12/INDEX(Exch_rate,MATCH($A12,Exch_regions1,0),MATCH(CF$1,Exch_months1,0))</f>
        <v>49.478260869565219</v>
      </c>
      <c r="CH12" s="21">
        <v>1185250</v>
      </c>
      <c r="CI12" s="15">
        <f t="array" ref="CI12">CH12/INDEX(Exch_rate,MATCH($A12,Exch_regions1,0),MATCH(CH$1,Exch_months1,0))</f>
        <v>51.532608695652172</v>
      </c>
      <c r="CJ12" s="21">
        <v>1155200</v>
      </c>
      <c r="CK12" s="15">
        <f t="array" ref="CK12">CJ12/INDEX(Exch_rate,MATCH($A12,Exch_regions1,0),MATCH(CJ$1,Exch_months1,0))</f>
        <v>49.508571428571429</v>
      </c>
      <c r="CL12" s="21">
        <v>1170500</v>
      </c>
      <c r="CM12" s="15">
        <f t="array" ref="CM12">CL12/INDEX(Exch_rate,MATCH($A12,Exch_regions1,0),MATCH(CL$1,Exch_months1,0))</f>
        <v>50.164285714285718</v>
      </c>
      <c r="CN12" s="21">
        <v>1196000</v>
      </c>
      <c r="CO12" s="15">
        <f t="array" ref="CO12">CN12/INDEX(Exch_rate,MATCH($A12,Exch_regions1,0),MATCH(CN$1,Exch_months1,0))</f>
        <v>49.736623232603272</v>
      </c>
      <c r="CP12" s="21">
        <v>1330500</v>
      </c>
      <c r="CQ12" s="15">
        <f t="array" ref="CQ12">CP12/INDEX(Exch_rate,MATCH($A12,Exch_regions1,0),MATCH(CP$1,Exch_months1,0))</f>
        <v>54.790665751544275</v>
      </c>
      <c r="CR12" s="21">
        <v>1959250</v>
      </c>
      <c r="CS12" s="15">
        <f t="array" ref="CS12">CR12/INDEX(Exch_rate,MATCH($A12,Exch_regions1,0),MATCH(CR$1,Exch_months1,0))</f>
        <v>80.517123287671239</v>
      </c>
      <c r="CT12" s="21">
        <v>1919000</v>
      </c>
      <c r="CU12" s="15">
        <f t="array" ref="CU12">CT12/INDEX(Exch_rate,MATCH($A12,Exch_regions1,0),MATCH(CT$1,Exch_months1,0))</f>
        <v>75.75</v>
      </c>
      <c r="CV12" s="21">
        <v>1589500</v>
      </c>
      <c r="CW12" s="15">
        <f t="array" ref="CW12">CV12/INDEX(Exch_rate,MATCH($A12,Exch_regions1,0),MATCH(CV$1,Exch_months1,0))</f>
        <v>64.222222222222229</v>
      </c>
      <c r="CX12" s="2">
        <v>1755500</v>
      </c>
      <c r="CY12" s="15">
        <f t="array" ref="CY12">CX12/INDEX(Exch_rate,MATCH($A12,Exch_regions1,0),MATCH(CX$1,Exch_months1,0))</f>
        <v>71.168918918918919</v>
      </c>
      <c r="CZ12" s="2">
        <v>1694250</v>
      </c>
      <c r="DA12" s="15">
        <f t="array" ref="DA12">CZ12/INDEX(Exch_rate,MATCH($A12,Exch_regions1,0),MATCH(CZ$1,Exch_months1,0))</f>
        <v>68.685810810810807</v>
      </c>
      <c r="DB12" s="2">
        <v>1754000</v>
      </c>
      <c r="DC12" s="15">
        <f t="array" ref="DC12">DB12/INDEX(Exch_rate,MATCH($A12,Exch_regions1,0),MATCH(DB$1,Exch_months1,0))</f>
        <v>72.082191780821915</v>
      </c>
      <c r="DD12" s="2">
        <v>1373000</v>
      </c>
      <c r="DE12" s="15">
        <f t="array" ref="DE12">DD12/INDEX(Exch_rate,MATCH($A12,Exch_regions1,0),MATCH(DD$1,Exch_months1,0))</f>
        <v>56.424657534246577</v>
      </c>
      <c r="DF12" s="2">
        <v>1748000</v>
      </c>
      <c r="DG12" s="15">
        <f t="array" ref="DG12">DF12/INDEX(Exch_rate,MATCH($A12,Exch_regions1,0),MATCH(DF$1,Exch_months1,0))</f>
        <v>77.57396449704143</v>
      </c>
      <c r="DH12" s="2">
        <v>1673500</v>
      </c>
      <c r="DI12" s="15">
        <f t="array" ref="DI12">DH12/INDEX(Exch_rate,MATCH($A12,Exch_regions1,0),MATCH(DH$1,Exch_months1,0))</f>
        <v>71.721428571428575</v>
      </c>
      <c r="DJ12" s="2">
        <v>1639500</v>
      </c>
      <c r="DK12" s="15">
        <f t="array" ref="DK12">DJ12/INDEX(Exch_rate,MATCH($A12,Exch_regions1,0),MATCH(DJ$1,Exch_months1,0))</f>
        <v>70.26428571428572</v>
      </c>
      <c r="DL12" s="2">
        <v>1945000</v>
      </c>
      <c r="DM12" s="15">
        <f t="array" ref="DM12">DL12/INDEX(Exch_rate,MATCH($A12,Exch_regions1,0),MATCH(DL$1,Exch_months1,0))</f>
        <v>79.713114754098356</v>
      </c>
      <c r="DN12" s="2">
        <v>1878500</v>
      </c>
      <c r="DO12" s="15">
        <f t="array" ref="DO12">DN12/INDEX(Exch_rate,MATCH($A12,Exch_regions1,0),MATCH(DN$1,Exch_months1,0))</f>
        <v>77.19863013698631</v>
      </c>
      <c r="DP12" s="2">
        <v>1888750</v>
      </c>
      <c r="DQ12" s="15">
        <f t="array" ref="DQ12">DP12/INDEX(Exch_rate,MATCH($A12,Exch_regions1,0),MATCH(DP$1,Exch_months1,0))</f>
        <v>79.526315789473685</v>
      </c>
      <c r="DR12" s="17">
        <v>1848000</v>
      </c>
      <c r="DS12" s="15">
        <f t="array" ref="DS12">DR12/INDEX(Exch_rate,MATCH($A12,Exch_regions1,0),MATCH(DR$1,Exch_months1,0))</f>
        <v>76.153846153846146</v>
      </c>
      <c r="DT12" s="17">
        <v>1871000</v>
      </c>
      <c r="DU12" s="15">
        <f t="array" ref="DU12">DT12/INDEX(Exch_rate,MATCH($A12,Exch_regions1,0),MATCH(DT$1,Exch_months1,0))</f>
        <v>75.851351351351354</v>
      </c>
      <c r="DV12" s="17">
        <v>1908250</v>
      </c>
      <c r="DW12" s="15">
        <f t="array" ref="DW12">DV12/INDEX(Exch_rate,MATCH($A12,Exch_regions1,0),MATCH(DV$1,Exch_months1,0))</f>
        <v>76.33</v>
      </c>
      <c r="DX12" s="17">
        <v>2064000</v>
      </c>
      <c r="DY12" s="15">
        <f t="array" ref="DY12">DX12/INDEX(Exch_rate,MATCH($A12,Exch_regions1,0),MATCH(DX$1,Exch_months1,0))</f>
        <v>83.450134770889491</v>
      </c>
      <c r="DZ12" s="17">
        <v>1596500</v>
      </c>
      <c r="EA12" s="15">
        <f t="array" ref="EA12">DZ12/INDEX(Exch_rate,MATCH($A12,Exch_regions1,0),MATCH(DZ$1,Exch_months1,0))</f>
        <v>64.722972972972968</v>
      </c>
      <c r="EB12" s="17">
        <v>1462750</v>
      </c>
      <c r="EC12" s="15">
        <f t="array" ref="EC12">EB12/INDEX(Exch_rate,MATCH($A12,Exch_regions1,0),MATCH(EB$1,Exch_months1,0))</f>
        <v>55.198113207547166</v>
      </c>
      <c r="ED12" s="2">
        <v>1344000</v>
      </c>
      <c r="EE12" s="15">
        <f t="array" ref="EE12">ED12/INDEX(Exch_rate,MATCH($A12,Exch_regions1,0),MATCH(ED$1,Exch_months1,0))</f>
        <v>50.526315789473685</v>
      </c>
      <c r="EF12" s="20">
        <v>1259000</v>
      </c>
      <c r="EG12" s="15">
        <f t="array" ref="EG12">EF12/INDEX(Exch_rate,MATCH($A12,Exch_regions1,0),MATCH(EF$1,Exch_months1,0))</f>
        <v>47.961904761904762</v>
      </c>
      <c r="EH12" s="2">
        <v>1328250</v>
      </c>
      <c r="EI12" s="15">
        <f t="array" ref="EI12">EH12/INDEX(Exch_rate,MATCH($A12,Exch_regions1,0),MATCH(EH$1,Exch_months1,0))</f>
        <v>51.08653846153846</v>
      </c>
      <c r="EJ12" s="21">
        <v>1330300</v>
      </c>
      <c r="EK12" s="15">
        <f t="array" ref="EK12">EJ12/INDEX(Exch_rate,MATCH($A12,Exch_regions1,0),MATCH(EJ$1,Exch_months1,0))</f>
        <v>51.165384615384617</v>
      </c>
      <c r="EL12" s="21">
        <v>1238500</v>
      </c>
      <c r="EM12" s="15">
        <f t="array" ref="EM12">EL12/INDEX(Exch_rate,MATCH($A12,Exch_regions1,0),MATCH(EL$1,Exch_months1,0))</f>
        <v>47.634615384615387</v>
      </c>
      <c r="EN12" s="2">
        <v>1375750</v>
      </c>
      <c r="EO12" s="15">
        <f t="array" ref="EO12">EN12/INDEX(Exch_rate,MATCH($A12,Exch_regions1,0),MATCH(EN$1,Exch_months1,0))</f>
        <v>52.91346153846154</v>
      </c>
      <c r="EP12" s="2">
        <v>1395500</v>
      </c>
      <c r="EQ12" s="15">
        <f t="array" ref="EQ12">EP12/INDEX(Exch_rate,MATCH($A12,Exch_regions1,0),MATCH(EP$1,Exch_months1,0))</f>
        <v>52.82649842271293</v>
      </c>
      <c r="ER12" s="2">
        <v>1383000</v>
      </c>
      <c r="ES12" s="15">
        <f t="array" ref="ES12">ER12/INDEX(Exch_rate,MATCH($A12,Exch_regions1,0),MATCH(ER$1,Exch_months1,0))</f>
        <v>51.862499999999997</v>
      </c>
      <c r="ET12" s="29">
        <v>1437750</v>
      </c>
      <c r="EU12" s="15">
        <f t="array" ref="EU12">ET12/INDEX(Exch_rate,MATCH($A12,Exch_regions1,0),MATCH(ET$1,Exch_months1,0))</f>
        <v>53.915624999999999</v>
      </c>
      <c r="EV12" s="30">
        <v>1508790</v>
      </c>
      <c r="EW12" s="15">
        <f t="array" ref="EW12">EV12/INDEX(Exch_rate,MATCH($A12,Exch_regions1,0),MATCH(EV$1,Exch_months1,0))</f>
        <v>55.88111111111111</v>
      </c>
      <c r="EX12" s="30">
        <v>1548750</v>
      </c>
      <c r="EY12" s="15">
        <f t="array" ref="EY12">EX12/INDEX(Exch_rate,MATCH($A12,Exch_regions1,0),MATCH(EX$1,Exch_months1,0))</f>
        <v>57.361111111111114</v>
      </c>
      <c r="EZ12" s="30">
        <v>1552750</v>
      </c>
      <c r="FA12" s="15">
        <f t="array" ref="FA12">EZ12/INDEX(Exch_rate,MATCH($A12,Exch_regions1,0),MATCH(EZ$1,Exch_months1,0))</f>
        <v>56.123493975903614</v>
      </c>
      <c r="FB12" s="30">
        <v>1736990</v>
      </c>
      <c r="FC12" s="15">
        <f t="array" ref="FC12">FB12/INDEX(Exch_rate,MATCH($A12,Exch_regions1,0),MATCH(FB$1,Exch_months1,0))</f>
        <v>65.137124999999997</v>
      </c>
      <c r="FD12" s="30">
        <v>1871730</v>
      </c>
      <c r="FE12" s="15">
        <f t="array" ref="FE12">FD12/INDEX(Exch_rate,MATCH($A12,Exch_regions1,0),MATCH(FD$1,Exch_months1,0))</f>
        <v>69.323333333333338</v>
      </c>
      <c r="FF12" s="15">
        <v>1950820</v>
      </c>
      <c r="FG12" s="15">
        <f t="array" ref="FG12">FF12/INDEX(Exch_rate,MATCH($A12,Exch_regions1,0),MATCH(FF$1,Exch_months1,0))</f>
        <v>71.809325153374232</v>
      </c>
      <c r="FH12" s="15">
        <v>1964070</v>
      </c>
      <c r="FI12" s="15">
        <f t="array" ref="FI12">FH12/INDEX(Exch_rate,MATCH($A12,Exch_regions1,0),MATCH(FH$1,Exch_months1,0))</f>
        <v>72.297055214723926</v>
      </c>
      <c r="FJ12" s="15">
        <v>2007320</v>
      </c>
      <c r="FK12" s="15">
        <f t="array" ref="FK12">FJ12/INDEX(Exch_rate,MATCH($A12,Exch_regions1,0),MATCH(FJ$1,Exch_months1,0))</f>
        <v>73.21531914893616</v>
      </c>
      <c r="FL12" s="15">
        <v>1819550</v>
      </c>
      <c r="FM12" s="15">
        <f t="array" ref="FM12">FL12/INDEX(Exch_rate,MATCH($A12,Exch_regions1,0),MATCH(FL$1,Exch_months1,0))</f>
        <v>68.6622641509434</v>
      </c>
      <c r="FN12" s="15">
        <v>1454000</v>
      </c>
      <c r="FO12" s="15">
        <f t="array" ref="FO12">FN12/INDEX(Exch_rate,MATCH($A12,Exch_regions1,0),MATCH(FN$1,Exch_months1,0))</f>
        <v>54.186335403726709</v>
      </c>
      <c r="FP12" s="15">
        <v>1397000</v>
      </c>
      <c r="FQ12" s="15">
        <f t="array" ref="FQ12">FP12/INDEX(Exch_rate,MATCH($A12,Exch_regions1,0),MATCH(FP$1,Exch_months1,0))</f>
        <v>52.062111801242239</v>
      </c>
      <c r="FR12" s="15">
        <v>1329250</v>
      </c>
      <c r="FS12" s="15">
        <f t="array" ref="FS12">FR12/INDEX(Exch_rate,MATCH($A12,Exch_regions1,0),MATCH(FR$1,Exch_months1,0))</f>
        <v>49.846874999999997</v>
      </c>
      <c r="FT12" s="15">
        <v>1582750</v>
      </c>
      <c r="FU12" s="15">
        <f t="array" ref="FU12">FT12/INDEX(Exch_rate,MATCH($A12,Exch_regions1,0),MATCH(FT$1,Exch_months1,0))</f>
        <v>57.905487804878049</v>
      </c>
      <c r="FV12" s="15">
        <v>1561750</v>
      </c>
      <c r="FW12" s="15">
        <f t="array" ref="FW12">FV12/INDEX(Exch_rate,MATCH($A12,Exch_regions1,0),MATCH(FV$1,Exch_months1,0))</f>
        <v>57.842592592592595</v>
      </c>
      <c r="FX12" s="15">
        <v>1578000</v>
      </c>
      <c r="FY12" s="15">
        <f t="array" ref="FY12">FX12/INDEX(Exch_rate,MATCH($A12,Exch_regions1,0),MATCH(FX$1,Exch_months1,0))</f>
        <v>58.734491315136474</v>
      </c>
      <c r="FZ12" s="15">
        <v>1629000</v>
      </c>
      <c r="GA12" s="15">
        <f t="array" ref="GA12">FZ12/INDEX(Exch_rate,MATCH($A12,Exch_regions1,0),MATCH(FZ$1,Exch_months1,0))</f>
        <v>60.557620817843869</v>
      </c>
      <c r="GB12" s="15">
        <v>1786956</v>
      </c>
      <c r="GC12" s="15">
        <f t="array" ref="GC12">GB12/INDEX(Exch_rate,MATCH($A12,Exch_regions1,0),MATCH(GB$1,Exch_months1,0))</f>
        <v>66.183555555555557</v>
      </c>
      <c r="GD12" s="15">
        <v>1761250</v>
      </c>
      <c r="GE12" s="15">
        <f t="array" ref="GE12">GD12/INDEX(Exch_rate,MATCH($A12,Exch_regions1,0),MATCH(GD$1,Exch_months1,0))</f>
        <v>65.191239975323867</v>
      </c>
      <c r="GF12" s="15">
        <v>1767500</v>
      </c>
      <c r="GG12" s="15">
        <f t="array" ref="GG12">GF12/INDEX(Exch_rate,MATCH($A12,Exch_regions1,0),MATCH(GF$1,Exch_months1,0))</f>
        <v>62.181178540017591</v>
      </c>
      <c r="GH12" s="15">
        <v>1785000</v>
      </c>
      <c r="GI12" s="15">
        <f t="array" ref="GI12">GH12/INDEX(Exch_rate,MATCH($A12,Exch_regions1,0),MATCH(GH$1,Exch_months1,0))</f>
        <v>62.249346120313859</v>
      </c>
      <c r="GJ12" s="15">
        <v>1831500</v>
      </c>
      <c r="GK12" s="15">
        <f t="array" ref="GK12">GJ12/INDEX(Exch_rate,MATCH($A12,Exch_regions1,0),MATCH(GJ$1,Exch_months1,0))</f>
        <v>60.213698630136982</v>
      </c>
      <c r="GL12" s="15">
        <v>1912500</v>
      </c>
      <c r="GM12" s="15">
        <f t="array" ref="GM12">GL12/INDEX(Exch_rate,MATCH($A12,Exch_regions1,0),MATCH(GL$1,Exch_months1,0))</f>
        <v>65.759312320916905</v>
      </c>
      <c r="GN12" s="15">
        <v>1881500</v>
      </c>
      <c r="GO12" s="15">
        <f t="array" ref="GO12">GN12/INDEX(Exch_rate,MATCH($A12,Exch_regions1,0),MATCH(GN$1,Exch_months1,0))</f>
        <v>62.027472527472533</v>
      </c>
      <c r="GP12" s="15">
        <v>1913600</v>
      </c>
      <c r="GQ12" s="15">
        <f t="array" ref="GQ12">GP12/INDEX(Exch_rate,MATCH($A12,Exch_regions1,0),MATCH(GP$1,Exch_months1,0))</f>
        <v>63.085714285714289</v>
      </c>
      <c r="GR12" s="15">
        <v>2168000</v>
      </c>
      <c r="GS12" s="15">
        <f t="array" ref="GS12">GR12/INDEX(Exch_rate,MATCH($A12,Exch_regions1,0),MATCH(GR$1,Exch_months1,0))</f>
        <v>72.266666666666666</v>
      </c>
      <c r="GT12" s="15">
        <v>2315800</v>
      </c>
      <c r="GU12" s="15">
        <f t="array" ref="GU12">GT12/INDEX(Exch_rate,MATCH($A12,Exch_regions1,0),MATCH(GT$1,Exch_months1,0))</f>
        <v>76.17763157894737</v>
      </c>
      <c r="GV12" s="15">
        <v>2504500</v>
      </c>
      <c r="GW12" s="15">
        <f t="array" ref="GW12">GV12/INDEX(Exch_rate,MATCH($A12,Exch_regions1,0),MATCH(GV$1,Exch_months1,0))</f>
        <v>83.252077562326875</v>
      </c>
      <c r="GX12" s="15">
        <v>2607500</v>
      </c>
      <c r="GY12" s="15">
        <f t="array" ref="GY12">GX12/INDEX(Exch_rate,MATCH($A12,Exch_regions1,0),MATCH(GX$1,Exch_months1,0))</f>
        <v>86.67590027700831</v>
      </c>
      <c r="GZ12" s="39">
        <v>2610600</v>
      </c>
      <c r="HA12" s="15">
        <f t="array" ref="HA12">GZ12/INDEX(Exch_rate,MATCH($A12,Exch_regions1,0),MATCH(GZ$1,Exch_months1,0))</f>
        <v>87.997752808988764</v>
      </c>
      <c r="HB12" s="15">
        <v>2615250</v>
      </c>
      <c r="HC12" s="15">
        <f t="array" ref="HC12">HB12/INDEX(Exch_rate,MATCH($A12,Exch_regions1,0),MATCH(HB$1,Exch_months1,0))</f>
        <v>87.174999999999997</v>
      </c>
      <c r="HD12" s="15">
        <v>2613000</v>
      </c>
      <c r="HE12" s="15">
        <f t="array" ref="HE12">HD12/INDEX(Exch_rate,MATCH($A12,Exch_regions1,0),MATCH(HD$1,Exch_months1,0))</f>
        <v>86.142857142857153</v>
      </c>
      <c r="HF12" s="15">
        <v>2668800</v>
      </c>
      <c r="HG12" s="15">
        <f t="array" ref="HG12">HF12/INDEX(Exch_rate,MATCH($A12,Exch_regions1,0),MATCH(HF$1,Exch_months1,0))</f>
        <v>87.406113537117903</v>
      </c>
      <c r="HH12" s="15">
        <v>2702000</v>
      </c>
      <c r="HI12" s="15">
        <f t="array" ref="HI12">HH12/INDEX(Exch_rate,MATCH($A12,Exch_regions1,0),MATCH(HH$1,Exch_months1,0))</f>
        <v>88.110611100241314</v>
      </c>
      <c r="HJ12" s="15">
        <v>2897000</v>
      </c>
      <c r="HK12" s="15">
        <f t="array" ref="HK12">HJ12/INDEX(Exch_rate,MATCH($A12,Exch_regions1,0),MATCH(HJ$1,Exch_months1,0))</f>
        <v>94.467391304347828</v>
      </c>
      <c r="HL12" s="15">
        <v>3023500</v>
      </c>
      <c r="HM12" s="15">
        <f t="array" ref="HM12">HL12/INDEX(Exch_rate,MATCH($A12,Exch_regions1,0),MATCH(HL$1,Exch_months1,0))</f>
        <v>99.675824175824175</v>
      </c>
      <c r="HN12" s="15">
        <v>3210500</v>
      </c>
      <c r="HO12" s="15">
        <f t="array" ref="HO12">HN12/INDEX(Exch_rate,MATCH($A12,Exch_regions1,0),MATCH(HN$1,Exch_months1,0))</f>
        <v>105.84065934065934</v>
      </c>
      <c r="HP12" s="15">
        <v>3254000</v>
      </c>
      <c r="HQ12" s="15">
        <f t="array" ref="HQ12">HP12/INDEX(Exch_rate,MATCH($A12,Exch_regions1,0),MATCH(HP$1,Exch_months1,0))</f>
        <v>107.27472527472528</v>
      </c>
      <c r="HR12" s="15">
        <v>3324000</v>
      </c>
      <c r="HS12" s="15">
        <f t="array" ref="HS12">HR12/INDEX(Exch_rate,MATCH($A12,Exch_regions1,0),MATCH(HR$1,Exch_months1,0))</f>
        <v>109.58241758241759</v>
      </c>
      <c r="HT12" s="15">
        <v>3296500</v>
      </c>
      <c r="HU12" s="15">
        <f t="array" ref="HU12">HT12/INDEX(Exch_rate,MATCH($A12,Exch_regions1,0),MATCH(HT$1,Exch_months1,0))</f>
        <v>108.67582417582418</v>
      </c>
      <c r="HV12" s="15">
        <v>3196500</v>
      </c>
      <c r="HW12" s="15">
        <f t="array" ref="HW12">HV12/INDEX(Exch_rate,MATCH($A12,Exch_regions1,0),MATCH(HV$1,Exch_months1,0))</f>
        <v>105.37912087912089</v>
      </c>
      <c r="HX12" s="15">
        <v>3210400</v>
      </c>
      <c r="HY12" s="15">
        <f t="array" ref="HY12">HX12/INDEX(Exch_rate,MATCH($A12,Exch_regions1,0),MATCH(HX$1,Exch_months1,0))</f>
        <v>105.83736263736265</v>
      </c>
      <c r="HZ12" s="15">
        <v>2878000</v>
      </c>
      <c r="IA12" s="15">
        <f t="array" ref="IA12">HZ12/INDEX(Exch_rate,MATCH($A12,Exch_regions1,0),MATCH(HZ$1,Exch_months1,0))</f>
        <v>94.879120879120876</v>
      </c>
      <c r="IB12" s="15">
        <v>2844800</v>
      </c>
      <c r="IC12" s="15">
        <f t="array" ref="IC12">IB12/INDEX(Exch_rate,MATCH($A12,Exch_regions1,0),MATCH(IB$1,Exch_months1,0))</f>
        <v>93.784615384615392</v>
      </c>
      <c r="ID12" s="15">
        <v>2871500</v>
      </c>
      <c r="IE12" s="15">
        <f t="array" ref="IE12">ID12/INDEX(Exch_rate,MATCH($A12,Exch_regions1,0),MATCH(ID$1,Exch_months1,0))</f>
        <v>94.664835164835168</v>
      </c>
      <c r="IF12" s="15">
        <v>2548750</v>
      </c>
      <c r="IG12" s="15">
        <f t="array" ref="IG12">IF12/INDEX(Exch_rate,MATCH($A12,Exch_regions1,0),MATCH(IF$1,Exch_months1,0))</f>
        <v>84.024725274725284</v>
      </c>
      <c r="IH12" s="15">
        <v>2232400</v>
      </c>
      <c r="II12" s="15">
        <f t="array" ref="II12">IH12/INDEX(Exch_rate,MATCH($A12,Exch_regions1,0),MATCH(IH$1,Exch_months1,0))</f>
        <v>73.596413147397229</v>
      </c>
      <c r="IJ12" s="15">
        <v>2104250</v>
      </c>
      <c r="IK12" s="15">
        <f t="array" ref="IK12">IJ12/INDEX(Exch_rate,MATCH($A12,Exch_regions1,0),MATCH(IJ$1,Exch_months1,0))</f>
        <v>69.371641446609303</v>
      </c>
      <c r="IL12" s="15">
        <v>2110500</v>
      </c>
      <c r="IM12" s="15">
        <f t="array" ref="IM12">IL12/INDEX(Exch_rate,MATCH($A12,Exch_regions1,0),MATCH(IL$1,Exch_months1,0))</f>
        <v>69.577687666897432</v>
      </c>
      <c r="IN12" s="15">
        <v>2124000</v>
      </c>
      <c r="IO12" s="15">
        <f t="array" ref="IO12">IN12/INDEX(Exch_rate,MATCH($A12,Exch_regions1,0),MATCH(IN$1,Exch_months1,0))</f>
        <v>70.02274750271981</v>
      </c>
      <c r="IP12" s="15">
        <v>2027000</v>
      </c>
      <c r="IQ12" s="15">
        <f t="array" ref="IQ12">IP12/INDEX(Exch_rate,MATCH($A12,Exch_regions1,0),MATCH(IP$1,Exch_months1,0))</f>
        <v>66.82491016384796</v>
      </c>
      <c r="IR12" s="15">
        <v>1882250</v>
      </c>
      <c r="IS12" s="15">
        <f t="array" ref="IS12">IR12/INDEX(Exch_rate,MATCH($A12,Exch_regions1,0),MATCH(IR$1,Exch_months1,0))</f>
        <v>62.052879701974746</v>
      </c>
      <c r="IT12" s="15">
        <v>1705200</v>
      </c>
      <c r="IU12" s="15">
        <f t="array" ref="IU12">IT12/INDEX(Exch_rate,MATCH($A12,Exch_regions1,0),MATCH(IT$1,Exch_months1,0))</f>
        <v>56.216002373652458</v>
      </c>
      <c r="IV12" s="15">
        <v>1641750</v>
      </c>
      <c r="IW12" s="15">
        <f t="array" ref="IW12">IV12/INDEX(Exch_rate,MATCH($A12,Exch_regions1,0),MATCH(IV$1,Exch_months1,0))</f>
        <v>54.124221145287308</v>
      </c>
      <c r="IX12" s="15">
        <v>1594750</v>
      </c>
      <c r="IY12" s="15">
        <f t="array" ref="IY12">IX12/INDEX(Exch_rate,MATCH($A12,Exch_regions1,0),MATCH(IX$1,Exch_months1,0))</f>
        <v>52.574753568720539</v>
      </c>
      <c r="IZ12" s="15">
        <v>1640600</v>
      </c>
      <c r="JA12" s="15">
        <f t="array" ref="JA12">IZ12/INDEX(Exch_rate,MATCH($A12,Exch_regions1,0),MATCH(IZ$1,Exch_months1,0))</f>
        <v>54.086308640754297</v>
      </c>
      <c r="JB12" s="15">
        <v>1833125</v>
      </c>
      <c r="JC12" s="15">
        <f t="array" ref="JC12">JB12/INDEX(Exch_rate,MATCH($A12,Exch_regions1,0),MATCH(JB$1,Exch_months1,0))</f>
        <v>60.433356410510008</v>
      </c>
      <c r="JD12" s="15">
        <v>2072000</v>
      </c>
      <c r="JE12" s="15">
        <f t="array" ref="JE12">JD12/INDEX(Exch_rate,MATCH($A12,Exch_regions1,0),MATCH(JD$1,Exch_months1,0))</f>
        <v>76.740740740740748</v>
      </c>
      <c r="JF12" s="15">
        <v>2101400</v>
      </c>
      <c r="JG12" s="15">
        <f t="array" ref="JG12">JF12/INDEX(Exch_rate,MATCH($A12,Exch_regions1,0),MATCH(JF$1,Exch_months1,0))</f>
        <v>77.829629629629636</v>
      </c>
      <c r="JH12" s="15">
        <v>1987500</v>
      </c>
      <c r="JI12" s="15">
        <f t="array" ref="JI12">JH12/INDEX(Exch_rate,MATCH($A12,Exch_regions1,0),MATCH(JH$1,Exch_months1,0))</f>
        <v>72.714301393919442</v>
      </c>
      <c r="JJ12" s="15">
        <v>1863930</v>
      </c>
      <c r="JK12" s="15">
        <f t="array" ref="JK12">JJ12/INDEX(Exch_rate,MATCH($A12,Exch_regions1,0),MATCH(JJ$1,Exch_months1,0))</f>
        <v>68.193392602348808</v>
      </c>
      <c r="JL12" s="15">
        <v>1817800</v>
      </c>
      <c r="JM12" s="15">
        <f>JL12/INDEX(Exchange_rate_data1,MATCH('Essential Items CMB_Regions'!$A12,Exch_regions,0),MATCH('Essential Items CMB_Regions'!JL$1,Exch_months3,0))</f>
        <v>67.32592592592593</v>
      </c>
      <c r="JN12" s="15">
        <v>2009500</v>
      </c>
      <c r="JO12" s="15">
        <f>JN12/INDEX(Exchange_rate_data2,MATCH('Essential Items CMB_Regions'!$A12,Exch_regions,0),MATCH('Essential Items CMB_Regions'!JN$1,Exch_months4,0))</f>
        <v>73.971140396083342</v>
      </c>
      <c r="JP12" s="15">
        <v>1767500</v>
      </c>
      <c r="JQ12" s="15">
        <f>JP12/INDEX(Exchange_rate_data3,MATCH('Essential Items CMB_Regions'!$A12,Exch_regions,0),MATCH('Essential Items CMB_Regions'!JP$1,Exch_months5,0))</f>
        <v>64.66542274905791</v>
      </c>
      <c r="JR12" s="15">
        <v>1715800</v>
      </c>
      <c r="JS12" s="15">
        <f>JR12/INDEX(Exchange_rate4,MATCH('Essential Items CMB_Regions'!$A12,Exch_regions,0),MATCH('Essential Items CMB_Regions'!JR$1,Exch_month6,0))</f>
        <v>62.468446601941743</v>
      </c>
      <c r="JT12" s="15">
        <v>1658000</v>
      </c>
      <c r="JU12" s="15">
        <f>JT12/INDEX(Exchange_rate5,MATCH('Essential Items CMB_Regions'!$A12,Exch_regions,0),MATCH('Essential Items CMB_Regions'!JT$1,Exch_month7,0))</f>
        <v>59.92771084337349</v>
      </c>
      <c r="JV12" s="15">
        <v>1459400</v>
      </c>
      <c r="JW12" s="15">
        <f>JV12/INDEX(Exchange_rate6,MATCH('Essential Items CMB_Regions'!$A12,Exch_regions,0),MATCH('Essential Items CMB_Regions'!JV$1,Exch_month9,0))</f>
        <v>52.748762063107677</v>
      </c>
      <c r="JX12" s="15">
        <v>1570250</v>
      </c>
      <c r="JY12" s="15">
        <f>JX12/INDEX(Exchange_rate7,MATCH('Essential Items CMB_Regions'!$A12,Exch_regions,0),MATCH('Essential Items CMB_Regions'!JX$1,Exch_month10,0))</f>
        <v>57.1</v>
      </c>
      <c r="JZ12" s="15">
        <v>1529786</v>
      </c>
      <c r="KA12" s="15">
        <f>JZ12/INDEX(Exchange_rate8,MATCH('Essential Items CMB_Regions'!$A12,Exch_regions,0),MATCH('Essential Items CMB_Regions'!JZ$1,Exchange_month11,0))</f>
        <v>55.293469879518071</v>
      </c>
      <c r="KB12" s="15">
        <v>1781750</v>
      </c>
      <c r="KC12" s="15">
        <f>KB12/INDEX(Exchange_rate9,MATCH('Essential Items CMB_Regions'!$A12,Exch_regions,0),MATCH('Essential Items CMB_Regions'!KB$1,Exch_month11,0))</f>
        <v>64.014970059880241</v>
      </c>
      <c r="KD12" s="15">
        <v>1638383.3333333333</v>
      </c>
      <c r="KE12" s="15">
        <f>KD12/INDEX(Exchange_rate10,MATCH('Essential Items CMB_Regions'!$A12,Exch_regions,0),MATCH('Essential Items CMB_Regions'!KD$1,Exch_month12,0))</f>
        <v>58.864071856287424</v>
      </c>
      <c r="KF12" s="15">
        <v>1635466</v>
      </c>
      <c r="KG12" s="15">
        <f>KF12/INDEX(Exchange_rate11,MATCH('Essential Items CMB_Regions'!$A12,Exch_regions,0),MATCH('Essential Items CMB_Regions'!KF$1,Exch_month13,0))</f>
        <v>58.759257485029941</v>
      </c>
      <c r="KH12" s="15">
        <v>1618171.1111999999</v>
      </c>
      <c r="KI12" s="15">
        <f>KH12/INDEX(Exchange_rate12,MATCH('Essential Items CMB_Regions'!$A12,Exch_regions,0),MATCH('Essential Items CMB_Regions'!KH$1,Exch_month14,0))</f>
        <v>57.7918254</v>
      </c>
      <c r="KJ12" s="15">
        <v>1632250</v>
      </c>
      <c r="KK12" s="15">
        <f>KJ12/INDEX(Exchange_rate13,MATCH('Essential Items CMB_Regions'!$A12,Exch_regions,0),MATCH('Essential Items CMB_Regions'!KJ$1,Exch_month15,0))</f>
        <v>58.294642857142854</v>
      </c>
      <c r="KL12" s="15">
        <v>1582000</v>
      </c>
      <c r="KM12" s="15">
        <f>KL12/INDEX(Exchange_rate14,MATCH('Essential Items CMB_Regions'!$A12,Exch_regions,0),MATCH('Essential Items CMB_Regions'!KL$1,Exch_month16,0))</f>
        <v>56.5</v>
      </c>
      <c r="KN12" s="15">
        <v>1617200</v>
      </c>
      <c r="KO12" s="15">
        <f>KN12/INDEX(Exchange_rate15,MATCH('Essential Items CMB_Regions'!$A12,Exch_regions,0),MATCH('Essential Items CMB_Regions'!KN$1,Exch_month17,0))</f>
        <v>57.75714285714286</v>
      </c>
      <c r="KP12" s="15">
        <v>1454500</v>
      </c>
      <c r="KQ12" s="15">
        <f>KP12/INDEX(Exchange_rate16,MATCH('Essential Items CMB_Regions'!$A12,Exch_regions,0),MATCH('Essential Items CMB_Regions'!KP$1,Exch_month18,0))</f>
        <v>49.868571428571428</v>
      </c>
      <c r="KR12" s="15">
        <v>1488000</v>
      </c>
      <c r="KS12" s="15">
        <f>KR12/INDEX(Exchange_rate17,MATCH('Essential Items CMB_Regions'!$A12,Exch_regions,0),MATCH('Essential Items CMB_Regions'!KR$1,Exch_month19,0))</f>
        <v>50.440677966101696</v>
      </c>
      <c r="KT12" s="15">
        <v>1564200</v>
      </c>
      <c r="KU12" s="15">
        <f>KT12/INDEX(Exchange_rate18,MATCH('Essential Items CMB_Regions'!$A12,Exch_regions,0),MATCH('Essential Items CMB_Regions'!KT$1,Exch_month20,0))</f>
        <v>53.629714285714286</v>
      </c>
      <c r="KV12" s="15">
        <v>1547755</v>
      </c>
      <c r="KW12" s="15">
        <f>KV12/INDEX(Exchange_rate19,MATCH('Essential Items CMB_Regions'!$A12,Exch_regions,0),MATCH('Essential Items CMB_Regions'!KV$1,Exch_month21,0))</f>
        <v>51.024890109890109</v>
      </c>
      <c r="KX12" s="2">
        <v>1821250</v>
      </c>
      <c r="KY12" s="15">
        <f>KX12/INDEX(Exchange_rate20,MATCH('Essential Items CMB_Regions'!$A12,Exch_regions,0),MATCH('Essential Items CMB_Regions'!KX$1,Exch_month22,0))</f>
        <v>60.876759033325534</v>
      </c>
      <c r="KZ12" s="15">
        <v>2017000</v>
      </c>
      <c r="LA12" s="15">
        <f>KZ12/INDEX(Exchange_rate22,MATCH('Essential Items CMB_Regions'!$A12,Exch_regions,0),MATCH('Essential Items CMB_Regions'!KZ$1,Exch_month24,0))</f>
        <v>65.986913849509264</v>
      </c>
      <c r="LB12" s="15">
        <v>1976750</v>
      </c>
      <c r="LC12" s="15">
        <f>LB12/INDEX(Exchange_rate23,MATCH('Essential Items CMB_Regions'!$A12,Exch_regions,0),MATCH('Essential Items CMB_Regions'!LB$1,Exch_month25,0))</f>
        <v>64.66941472830176</v>
      </c>
      <c r="LD12" s="24">
        <f t="shared" si="0"/>
        <v>2156336.666666667</v>
      </c>
      <c r="LE12" s="24">
        <f t="shared" si="1"/>
        <v>74.10336365171581</v>
      </c>
    </row>
    <row r="13" spans="1:317" x14ac:dyDescent="0.35">
      <c r="A13" s="1" t="s">
        <v>10</v>
      </c>
      <c r="B13" s="22">
        <v>515750</v>
      </c>
      <c r="C13" s="15">
        <f t="array" ref="C13">B13/INDEX(Exch_rate,MATCH($A13,Exch_regions1,0),MATCH(B$1,Exch_months1,0))</f>
        <v>23.434305187429004</v>
      </c>
      <c r="D13" s="22">
        <v>500250</v>
      </c>
      <c r="E13" s="15">
        <f t="array" ref="E13">D13/INDEX(Exch_rate,MATCH($A13,Exch_regions1,0),MATCH(D$1,Exch_months1,0))</f>
        <v>28.183098591549296</v>
      </c>
      <c r="F13" s="22">
        <v>484000</v>
      </c>
      <c r="G13" s="15">
        <f t="array" ref="G13">F13/INDEX(Exch_rate,MATCH($A13,Exch_regions1,0),MATCH(F$1,Exch_months1,0))</f>
        <v>29.18592964824121</v>
      </c>
      <c r="H13" s="22">
        <v>508500</v>
      </c>
      <c r="I13" s="15">
        <f t="array" ref="I13">H13/INDEX(Exch_rate,MATCH($A13,Exch_regions1,0),MATCH(H$1,Exch_months1,0))</f>
        <v>29.196172248803826</v>
      </c>
      <c r="J13" s="22">
        <v>521250</v>
      </c>
      <c r="K13" s="15">
        <f t="array" ref="K13">J13/INDEX(Exch_rate,MATCH($A13,Exch_regions1,0),MATCH(J$1,Exch_months1,0))</f>
        <v>29.885332059245101</v>
      </c>
      <c r="L13" s="22">
        <v>547500</v>
      </c>
      <c r="M13" s="15">
        <f t="array" ref="M13">L13/INDEX(Exch_rate,MATCH($A13,Exch_regions1,0),MATCH(L$1,Exch_months1,0))</f>
        <v>28.866432337434095</v>
      </c>
      <c r="N13" s="22">
        <v>515600</v>
      </c>
      <c r="O13" s="15">
        <f t="array" ref="O13">N13/INDEX(Exch_rate,MATCH($A13,Exch_regions1,0),MATCH(N$1,Exch_months1,0))</f>
        <v>26.919596240863211</v>
      </c>
      <c r="P13" s="22">
        <v>475750</v>
      </c>
      <c r="Q13" s="15">
        <f t="array" ref="Q13">P13/INDEX(Exch_rate,MATCH($A13,Exch_regions1,0),MATCH(P$1,Exch_months1,0))</f>
        <v>24.575979337064144</v>
      </c>
      <c r="R13" s="22">
        <v>483750</v>
      </c>
      <c r="S13" s="15">
        <f t="array" ref="S13">R13/INDEX(Exch_rate,MATCH($A13,Exch_regions1,0),MATCH(R$1,Exch_months1,0))</f>
        <v>24.339622641509433</v>
      </c>
      <c r="T13" s="22">
        <v>607500</v>
      </c>
      <c r="U13" s="15">
        <f t="array" ref="U13">T13/INDEX(Exch_rate,MATCH($A13,Exch_regions1,0),MATCH(T$1,Exch_months1,0))</f>
        <v>28.321678321678323</v>
      </c>
      <c r="V13" s="22">
        <v>594250</v>
      </c>
      <c r="W13" s="15">
        <f t="array" ref="W13">V13/INDEX(Exch_rate,MATCH($A13,Exch_regions1,0),MATCH(V$1,Exch_months1,0))</f>
        <v>28.269349697921125</v>
      </c>
      <c r="X13" s="22">
        <v>579000</v>
      </c>
      <c r="Y13" s="15">
        <f t="array" ref="Y13">X13/INDEX(Exch_rate,MATCH($A13,Exch_regions1,0),MATCH(X$1,Exch_months1,0))</f>
        <v>28.220958570268074</v>
      </c>
      <c r="Z13" s="22">
        <v>614250</v>
      </c>
      <c r="AA13" s="15">
        <f t="array" ref="AA13">Z13/INDEX(Exch_rate,MATCH($A13,Exch_regions1,0),MATCH(Z$1,Exch_months1,0))</f>
        <v>31.219822109275732</v>
      </c>
      <c r="AB13" s="22">
        <v>575500</v>
      </c>
      <c r="AC13" s="15">
        <f t="array" ref="AC13">AB13/INDEX(Exch_rate,MATCH($A13,Exch_regions1,0),MATCH(AB$1,Exch_months1,0))</f>
        <v>31.052158273381298</v>
      </c>
      <c r="AD13" s="22">
        <v>555500</v>
      </c>
      <c r="AE13" s="15">
        <f t="array" ref="AE13">AD13/INDEX(Exch_rate,MATCH($A13,Exch_regions1,0),MATCH(AD$1,Exch_months1,0))</f>
        <v>28.919739696312366</v>
      </c>
      <c r="AF13" s="22">
        <v>620000</v>
      </c>
      <c r="AG13" s="15">
        <f t="array" ref="AG13">AF13/INDEX(Exch_rate,MATCH($A13,Exch_regions1,0),MATCH(AF$1,Exch_months1,0))</f>
        <v>30.299081253665211</v>
      </c>
      <c r="AH13" s="22">
        <v>680750</v>
      </c>
      <c r="AI13" s="15">
        <f t="array" ref="AI13">AH13/INDEX(Exch_rate,MATCH($A13,Exch_regions1,0),MATCH(AH$1,Exch_months1,0))</f>
        <v>33.417603455893179</v>
      </c>
      <c r="AJ13" s="22">
        <v>784600</v>
      </c>
      <c r="AK13" s="15">
        <f t="array" ref="AK13">AJ13/INDEX(Exch_rate,MATCH($A13,Exch_regions1,0),MATCH(AJ$1,Exch_months1,0))</f>
        <v>38.136746597537268</v>
      </c>
      <c r="AL13" s="22">
        <v>865500</v>
      </c>
      <c r="AM13" s="15">
        <f t="array" ref="AM13">AL13/INDEX(Exch_rate,MATCH($A13,Exch_regions1,0),MATCH(AL$1,Exch_months1,0))</f>
        <v>42.846534653465348</v>
      </c>
      <c r="AN13" s="22">
        <v>803750</v>
      </c>
      <c r="AO13" s="15">
        <f t="array" ref="AO13">AN13/INDEX(Exch_rate,MATCH($A13,Exch_regions1,0),MATCH(AN$1,Exch_months1,0))</f>
        <v>39.463993453355151</v>
      </c>
      <c r="AP13" s="22">
        <v>817200</v>
      </c>
      <c r="AQ13" s="15">
        <f t="array" ref="AQ13">AP13/INDEX(Exch_rate,MATCH($A13,Exch_regions1,0),MATCH(AP$1,Exch_months1,0))</f>
        <v>38.607874015748031</v>
      </c>
      <c r="AR13" s="22">
        <v>846750</v>
      </c>
      <c r="AS13" s="15">
        <f t="array" ref="AS13">AR13/INDEX(Exch_rate,MATCH($A13,Exch_regions1,0),MATCH(AR$1,Exch_months1,0))</f>
        <v>38.841743119266056</v>
      </c>
      <c r="AT13" s="22">
        <v>793000</v>
      </c>
      <c r="AU13" s="15">
        <f t="array" ref="AU13">AT13/INDEX(Exch_rate,MATCH($A13,Exch_regions1,0),MATCH(AT$1,Exch_months1,0))</f>
        <v>36.712962962962962</v>
      </c>
      <c r="AV13" s="22">
        <v>752000</v>
      </c>
      <c r="AW13" s="15">
        <f t="array" ref="AW13">AV13/INDEX(Exch_rate,MATCH($A13,Exch_regions1,0),MATCH(AV$1,Exch_months1,0))</f>
        <v>34.804072817031781</v>
      </c>
      <c r="AX13" s="21">
        <v>697000</v>
      </c>
      <c r="AY13" s="15">
        <f t="array" ref="AY13">AX13/INDEX(Exch_rate,MATCH($A13,Exch_regions1,0),MATCH(AX$1,Exch_months1,0))</f>
        <v>31.911484166348721</v>
      </c>
      <c r="AZ13" s="21">
        <v>659750</v>
      </c>
      <c r="BA13" s="15">
        <f t="array" ref="BA13">AZ13/INDEX(Exch_rate,MATCH($A13,Exch_regions1,0),MATCH(AZ$1,Exch_months1,0))</f>
        <v>30.114111829593003</v>
      </c>
      <c r="BB13" s="21">
        <v>698800</v>
      </c>
      <c r="BC13" s="15">
        <f t="array" ref="BC13">BB13/INDEX(Exch_rate,MATCH($A13,Exch_regions1,0),MATCH(BB$1,Exch_months1,0))</f>
        <v>31.831156999696326</v>
      </c>
      <c r="BD13" s="21">
        <v>727250</v>
      </c>
      <c r="BE13" s="15">
        <f t="array" ref="BE13">BD13/INDEX(Exch_rate,MATCH($A13,Exch_regions1,0),MATCH(BD$1,Exch_months1,0))</f>
        <v>32.932075471698113</v>
      </c>
      <c r="BF13" s="21">
        <v>703890</v>
      </c>
      <c r="BG13" s="15">
        <f t="array" ref="BG13">BF13/INDEX(Exch_rate,MATCH($A13,Exch_regions1,0),MATCH(BF$1,Exch_months1,0))</f>
        <v>31.706756756756757</v>
      </c>
      <c r="BH13" s="21">
        <v>708400</v>
      </c>
      <c r="BI13" s="15">
        <f t="array" ref="BI13">BH13/INDEX(Exch_rate,MATCH($A13,Exch_regions1,0),MATCH(BH$1,Exch_months1,0))</f>
        <v>31.919495343947133</v>
      </c>
      <c r="BJ13" s="21">
        <v>678000</v>
      </c>
      <c r="BK13" s="15">
        <f t="array" ref="BK13">BJ13/INDEX(Exch_rate,MATCH($A13,Exch_regions1,0),MATCH(BJ$1,Exch_months1,0))</f>
        <v>30.586466165413533</v>
      </c>
      <c r="BL13" s="21">
        <v>679500</v>
      </c>
      <c r="BM13" s="15">
        <f t="array" ref="BM13">BL13/INDEX(Exch_rate,MATCH($A13,Exch_regions1,0),MATCH(BL$1,Exch_months1,0))</f>
        <v>29.977941176470587</v>
      </c>
      <c r="BN13" s="21">
        <v>691500</v>
      </c>
      <c r="BO13" s="15">
        <f t="array" ref="BO13">BN13/INDEX(Exch_rate,MATCH($A13,Exch_regions1,0),MATCH(BN$1,Exch_months1,0))</f>
        <v>30.541037909458961</v>
      </c>
      <c r="BP13" s="21">
        <v>762750</v>
      </c>
      <c r="BQ13" s="15">
        <f t="array" ref="BQ13">BP13/INDEX(Exch_rate,MATCH($A13,Exch_regions1,0),MATCH(BP$1,Exch_months1,0))</f>
        <v>33.490669593852907</v>
      </c>
      <c r="BR13" s="21">
        <v>791500</v>
      </c>
      <c r="BS13" s="15">
        <f t="array" ref="BS13">BR13/INDEX(Exch_rate,MATCH($A13,Exch_regions1,0),MATCH(BR$1,Exch_months1,0))</f>
        <v>34.970544918998527</v>
      </c>
      <c r="BT13" s="21">
        <v>748250</v>
      </c>
      <c r="BU13" s="15">
        <f t="array" ref="BU13">BT13/INDEX(Exch_rate,MATCH($A13,Exch_regions1,0),MATCH(BT$1,Exch_months1,0))</f>
        <v>33.02317028319235</v>
      </c>
      <c r="BV13" s="21">
        <v>685750</v>
      </c>
      <c r="BW13" s="15">
        <f t="array" ref="BW13">BV13/INDEX(Exch_rate,MATCH($A13,Exch_regions1,0),MATCH(BV$1,Exch_months1,0))</f>
        <v>30.231447465099194</v>
      </c>
      <c r="BX13" s="21">
        <v>590400</v>
      </c>
      <c r="BY13" s="15">
        <f t="array" ref="BY13">BX13/INDEX(Exch_rate,MATCH($A13,Exch_regions1,0),MATCH(BX$1,Exch_months1,0))</f>
        <v>26.19343389529725</v>
      </c>
      <c r="BZ13" s="21">
        <v>552200</v>
      </c>
      <c r="CA13" s="15">
        <f t="array" ref="CA13">BZ13/INDEX(Exch_rate,MATCH($A13,Exch_regions1,0),MATCH(BZ$1,Exch_months1,0))</f>
        <v>24.268971579255787</v>
      </c>
      <c r="CB13" s="21">
        <v>573500</v>
      </c>
      <c r="CC13" s="15">
        <f t="array" ref="CC13">CB13/INDEX(Exch_rate,MATCH($A13,Exch_regions1,0),MATCH(CB$1,Exch_months1,0))</f>
        <v>25.071038251366119</v>
      </c>
      <c r="CD13" s="21">
        <v>587600</v>
      </c>
      <c r="CE13" s="15">
        <f t="array" ref="CE13">CD13/INDEX(Exch_rate,MATCH($A13,Exch_regions1,0),MATCH(CD$1,Exch_months1,0))</f>
        <v>25.555233400985795</v>
      </c>
      <c r="CF13" s="21">
        <v>799500</v>
      </c>
      <c r="CG13" s="15">
        <f t="array" ref="CG13">CF13/INDEX(Exch_rate,MATCH($A13,Exch_regions1,0),MATCH(CF$1,Exch_months1,0))</f>
        <v>34.672930972172033</v>
      </c>
      <c r="CH13" s="21">
        <v>788750</v>
      </c>
      <c r="CI13" s="15">
        <f t="array" ref="CI13">CH13/INDEX(Exch_rate,MATCH($A13,Exch_regions1,0),MATCH(CH$1,Exch_months1,0))</f>
        <v>34.797794117647058</v>
      </c>
      <c r="CJ13" s="21">
        <v>822400</v>
      </c>
      <c r="CK13" s="15">
        <f t="array" ref="CK13">CJ13/INDEX(Exch_rate,MATCH($A13,Exch_regions1,0),MATCH(CJ$1,Exch_months1,0))</f>
        <v>36.133567662565902</v>
      </c>
      <c r="CL13" s="21">
        <v>819750</v>
      </c>
      <c r="CM13" s="15">
        <f t="array" ref="CM13">CL13/INDEX(Exch_rate,MATCH($A13,Exch_regions1,0),MATCH(CL$1,Exch_months1,0))</f>
        <v>35.980248719824438</v>
      </c>
      <c r="CN13" s="21">
        <v>813500</v>
      </c>
      <c r="CO13" s="15">
        <f t="array" ref="CO13">CN13/INDEX(Exch_rate,MATCH($A13,Exch_regions1,0),MATCH(CN$1,Exch_months1,0))</f>
        <v>35.562841530054648</v>
      </c>
      <c r="CP13" s="21">
        <v>953500</v>
      </c>
      <c r="CQ13" s="15">
        <f t="array" ref="CQ13">CP13/INDEX(Exch_rate,MATCH($A13,Exch_regions1,0),MATCH(CP$1,Exch_months1,0))</f>
        <v>41.247296322999276</v>
      </c>
      <c r="CR13" s="21">
        <v>1089000</v>
      </c>
      <c r="CS13" s="15">
        <f t="array" ref="CS13">CR13/INDEX(Exch_rate,MATCH($A13,Exch_regions1,0),MATCH(CR$1,Exch_months1,0))</f>
        <v>46.488794023479187</v>
      </c>
      <c r="CT13" s="21">
        <v>1074200</v>
      </c>
      <c r="CU13" s="15">
        <f t="array" ref="CU13">CT13/INDEX(Exch_rate,MATCH($A13,Exch_regions1,0),MATCH(CT$1,Exch_months1,0))</f>
        <v>45.736588135112115</v>
      </c>
      <c r="CV13" s="21">
        <v>1011000</v>
      </c>
      <c r="CW13" s="15">
        <f t="array" ref="CW13">CV13/INDEX(Exch_rate,MATCH($A13,Exch_regions1,0),MATCH(CV$1,Exch_months1,0))</f>
        <v>45.353271028037383</v>
      </c>
      <c r="CX13" s="2">
        <v>931500</v>
      </c>
      <c r="CY13" s="15">
        <f t="array" ref="CY13">CX13/INDEX(Exch_rate,MATCH($A13,Exch_regions1,0),MATCH(CX$1,Exch_months1,0))</f>
        <v>42.389078498293514</v>
      </c>
      <c r="CZ13" s="2">
        <v>1018750</v>
      </c>
      <c r="DA13" s="15">
        <f t="array" ref="DA13">CZ13/INDEX(Exch_rate,MATCH($A13,Exch_regions1,0),MATCH(CZ$1,Exch_months1,0))</f>
        <v>45.17738359201774</v>
      </c>
      <c r="DB13" s="2">
        <v>1107400</v>
      </c>
      <c r="DC13" s="15">
        <f t="array" ref="DC13">DB13/INDEX(Exch_rate,MATCH($A13,Exch_regions1,0),MATCH(DB$1,Exch_months1,0))</f>
        <v>49</v>
      </c>
      <c r="DD13" s="2">
        <v>1029750</v>
      </c>
      <c r="DE13" s="15">
        <f t="array" ref="DE13">DD13/INDEX(Exch_rate,MATCH($A13,Exch_regions1,0),MATCH(DD$1,Exch_months1,0))</f>
        <v>45.715871254162039</v>
      </c>
      <c r="DF13" s="2">
        <v>928400</v>
      </c>
      <c r="DG13" s="15">
        <f t="array" ref="DG13">DF13/INDEX(Exch_rate,MATCH($A13,Exch_regions1,0),MATCH(DF$1,Exch_months1,0))</f>
        <v>40.790861159929705</v>
      </c>
      <c r="DH13" s="2">
        <v>820000</v>
      </c>
      <c r="DI13" s="15">
        <f t="array" ref="DI13">DH13/INDEX(Exch_rate,MATCH($A13,Exch_regions1,0),MATCH(DH$1,Exch_months1,0))</f>
        <v>36.11009174311927</v>
      </c>
      <c r="DJ13" s="2">
        <v>862750</v>
      </c>
      <c r="DK13" s="15">
        <f t="array" ref="DK13">DJ13/INDEX(Exch_rate,MATCH($A13,Exch_regions1,0),MATCH(DJ$1,Exch_months1,0))</f>
        <v>37.964796479647966</v>
      </c>
      <c r="DL13" s="2">
        <v>892250</v>
      </c>
      <c r="DM13" s="15">
        <f t="array" ref="DM13">DL13/INDEX(Exch_rate,MATCH($A13,Exch_regions1,0),MATCH(DL$1,Exch_months1,0))</f>
        <v>38.991260014566642</v>
      </c>
      <c r="DN13" s="2">
        <v>836750</v>
      </c>
      <c r="DO13" s="15">
        <f t="array" ref="DO13">DN13/INDEX(Exch_rate,MATCH($A13,Exch_regions1,0),MATCH(DN$1,Exch_months1,0))</f>
        <v>36.459694989106751</v>
      </c>
      <c r="DP13" s="2">
        <v>789000</v>
      </c>
      <c r="DQ13" s="15">
        <f t="array" ref="DQ13">DP13/INDEX(Exch_rate,MATCH($A13,Exch_regions1,0),MATCH(DP$1,Exch_months1,0))</f>
        <v>34.354136429608126</v>
      </c>
      <c r="DR13" s="17">
        <v>760600</v>
      </c>
      <c r="DS13" s="15">
        <f t="array" ref="DS13">DR13/INDEX(Exch_rate,MATCH($A13,Exch_regions1,0),MATCH(DR$1,Exch_months1,0))</f>
        <v>32.606458988282363</v>
      </c>
      <c r="DT13" s="17">
        <v>729750</v>
      </c>
      <c r="DU13" s="15">
        <f t="array" ref="DU13">DT13/INDEX(Exch_rate,MATCH($A13,Exch_regions1,0),MATCH(DT$1,Exch_months1,0))</f>
        <v>31.73976078289235</v>
      </c>
      <c r="DV13" s="17">
        <v>669500</v>
      </c>
      <c r="DW13" s="15">
        <f t="array" ref="DW13">DV13/INDEX(Exch_rate,MATCH($A13,Exch_regions1,0),MATCH(DV$1,Exch_months1,0))</f>
        <v>28.713366690493206</v>
      </c>
      <c r="DX13" s="17">
        <v>692000</v>
      </c>
      <c r="DY13" s="15">
        <f t="array" ref="DY13">DX13/INDEX(Exch_rate,MATCH($A13,Exch_regions1,0),MATCH(DX$1,Exch_months1,0))</f>
        <v>29.731471535982813</v>
      </c>
      <c r="DZ13" s="17">
        <v>676250</v>
      </c>
      <c r="EA13" s="15">
        <f t="array" ref="EA13">DZ13/INDEX(Exch_rate,MATCH($A13,Exch_regions1,0),MATCH(DZ$1,Exch_months1,0))</f>
        <v>29.264334655607648</v>
      </c>
      <c r="EB13" s="17">
        <v>652500</v>
      </c>
      <c r="EC13" s="15">
        <f t="array" ref="EC13">EB13/INDEX(Exch_rate,MATCH($A13,Exch_regions1,0),MATCH(EB$1,Exch_months1,0))</f>
        <v>28.318264014466546</v>
      </c>
      <c r="ED13" s="2">
        <v>605600</v>
      </c>
      <c r="EE13" s="15">
        <f t="array" ref="EE13">ED13/INDEX(Exch_rate,MATCH($A13,Exch_regions1,0),MATCH(ED$1,Exch_months1,0))</f>
        <v>25.581526330611098</v>
      </c>
      <c r="EF13" s="20">
        <v>584500</v>
      </c>
      <c r="EG13" s="15">
        <f t="array" ref="EG13">EF13/INDEX(Exch_rate,MATCH($A13,Exch_regions1,0),MATCH(EF$1,Exch_months1,0))</f>
        <v>24.439024390243901</v>
      </c>
      <c r="EH13" s="2">
        <v>639250</v>
      </c>
      <c r="EI13" s="15">
        <f t="array" ref="EI13">EH13/INDEX(Exch_rate,MATCH($A13,Exch_regions1,0),MATCH(EH$1,Exch_months1,0))</f>
        <v>26.774869109947645</v>
      </c>
      <c r="EJ13" s="21">
        <v>605400</v>
      </c>
      <c r="EK13" s="15">
        <f t="array" ref="EK13">EJ13/INDEX(Exch_rate,MATCH($A13,Exch_regions1,0),MATCH(EJ$1,Exch_months1,0))</f>
        <v>25.176046576102024</v>
      </c>
      <c r="EL13" s="21">
        <v>600000</v>
      </c>
      <c r="EM13" s="15">
        <f t="array" ref="EM13">EL13/INDEX(Exch_rate,MATCH($A13,Exch_regions1,0),MATCH(EL$1,Exch_months1,0))</f>
        <v>24.539877300613497</v>
      </c>
      <c r="EN13" s="2">
        <v>603500</v>
      </c>
      <c r="EO13" s="15">
        <f t="array" ref="EO13">EN13/INDEX(Exch_rate,MATCH($A13,Exch_regions1,0),MATCH(EN$1,Exch_months1,0))</f>
        <v>24.683026584867076</v>
      </c>
      <c r="EP13" s="2">
        <v>595750</v>
      </c>
      <c r="EQ13" s="15">
        <f t="array" ref="EQ13">EP13/INDEX(Exch_rate,MATCH($A13,Exch_regions1,0),MATCH(EP$1,Exch_months1,0))</f>
        <v>24.283288043478262</v>
      </c>
      <c r="ER13" s="2">
        <v>578250</v>
      </c>
      <c r="ES13" s="15">
        <f t="array" ref="ES13">ER13/INDEX(Exch_rate,MATCH($A13,Exch_regions1,0),MATCH(ER$1,Exch_months1,0))</f>
        <v>23.522033898305086</v>
      </c>
      <c r="ET13" s="29">
        <v>588850</v>
      </c>
      <c r="EU13" s="15">
        <f t="array" ref="EU13">ET13/INDEX(Exch_rate,MATCH($A13,Exch_regions1,0),MATCH(ET$1,Exch_months1,0))</f>
        <v>24.141441749231294</v>
      </c>
      <c r="EV13" s="30">
        <v>620800</v>
      </c>
      <c r="EW13" s="15">
        <f t="array" ref="EW13">EV13/INDEX(Exch_rate,MATCH($A13,Exch_regions1,0),MATCH(EV$1,Exch_months1,0))</f>
        <v>25.463494667760461</v>
      </c>
      <c r="EX13" s="30">
        <v>616750</v>
      </c>
      <c r="EY13" s="15">
        <f t="array" ref="EY13">EX13/INDEX(Exch_rate,MATCH($A13,Exch_regions1,0),MATCH(EX$1,Exch_months1,0))</f>
        <v>25.028745350016909</v>
      </c>
      <c r="EZ13" s="30">
        <v>628250</v>
      </c>
      <c r="FA13" s="15">
        <f t="array" ref="FA13">EZ13/INDEX(Exch_rate,MATCH($A13,Exch_regions1,0),MATCH(EZ$1,Exch_months1,0))</f>
        <v>25.469594594594593</v>
      </c>
      <c r="FB13" s="30">
        <v>853000</v>
      </c>
      <c r="FC13" s="15">
        <f t="array" ref="FC13">FB13/INDEX(Exch_rate,MATCH($A13,Exch_regions1,0),MATCH(FB$1,Exch_months1,0))</f>
        <v>34.911323328785812</v>
      </c>
      <c r="FD13" s="30">
        <v>891750</v>
      </c>
      <c r="FE13" s="15">
        <f t="array" ref="FE13">FD13/INDEX(Exch_rate,MATCH($A13,Exch_regions1,0),MATCH(FD$1,Exch_months1,0))</f>
        <v>36.622176591375769</v>
      </c>
      <c r="FF13" s="15">
        <v>868000</v>
      </c>
      <c r="FG13" s="15">
        <f t="array" ref="FG13">FF13/INDEX(Exch_rate,MATCH($A13,Exch_regions1,0),MATCH(FF$1,Exch_months1,0))</f>
        <v>35.189189189189186</v>
      </c>
      <c r="FH13" s="15">
        <v>899500</v>
      </c>
      <c r="FI13" s="15">
        <f t="array" ref="FI13">FH13/INDEX(Exch_rate,MATCH($A13,Exch_regions1,0),MATCH(FH$1,Exch_months1,0))</f>
        <v>35.623762376237622</v>
      </c>
      <c r="FJ13" s="15">
        <v>898000</v>
      </c>
      <c r="FK13" s="15">
        <f t="array" ref="FK13">FJ13/INDEX(Exch_rate,MATCH($A13,Exch_regions1,0),MATCH(FJ$1,Exch_months1,0))</f>
        <v>35.92</v>
      </c>
      <c r="FL13" s="15">
        <v>949000</v>
      </c>
      <c r="FM13" s="15">
        <f t="array" ref="FM13">FL13/INDEX(Exch_rate,MATCH($A13,Exch_regions1,0),MATCH(FL$1,Exch_months1,0))</f>
        <v>37.922077922077925</v>
      </c>
      <c r="FN13" s="15">
        <v>714500</v>
      </c>
      <c r="FO13" s="15">
        <f t="array" ref="FO13">FN13/INDEX(Exch_rate,MATCH($A13,Exch_regions1,0),MATCH(FN$1,Exch_months1,0))</f>
        <v>28.560959360426381</v>
      </c>
      <c r="FP13" s="15">
        <v>659750</v>
      </c>
      <c r="FQ13" s="15">
        <f t="array" ref="FQ13">FP13/INDEX(Exch_rate,MATCH($A13,Exch_regions1,0),MATCH(FP$1,Exch_months1,0))</f>
        <v>26.434056761268781</v>
      </c>
      <c r="FR13" s="15">
        <v>671000</v>
      </c>
      <c r="FS13" s="15">
        <f t="array" ref="FS13">FR13/INDEX(Exch_rate,MATCH($A13,Exch_regions1,0),MATCH(FR$1,Exch_months1,0))</f>
        <v>26.706467661691541</v>
      </c>
      <c r="FT13" s="15">
        <v>817750</v>
      </c>
      <c r="FU13" s="15">
        <f t="array" ref="FU13">FT13/INDEX(Exch_rate,MATCH($A13,Exch_regions1,0),MATCH(FT$1,Exch_months1,0))</f>
        <v>31.603864734299517</v>
      </c>
      <c r="FV13" s="15">
        <v>840250</v>
      </c>
      <c r="FW13" s="15">
        <f t="array" ref="FW13">FV13/INDEX(Exch_rate,MATCH($A13,Exch_regions1,0),MATCH(FV$1,Exch_months1,0))</f>
        <v>32.631067961165051</v>
      </c>
      <c r="FX13" s="15">
        <v>803200</v>
      </c>
      <c r="FY13" s="15">
        <f t="array" ref="FY13">FX13/INDEX(Exch_rate,MATCH($A13,Exch_regions1,0),MATCH(FX$1,Exch_months1,0))</f>
        <v>31.448707909162099</v>
      </c>
      <c r="FZ13" s="15">
        <v>863500</v>
      </c>
      <c r="GA13" s="15">
        <f t="array" ref="GA13">FZ13/INDEX(Exch_rate,MATCH($A13,Exch_regions1,0),MATCH(FZ$1,Exch_months1,0))</f>
        <v>33.752442996742673</v>
      </c>
      <c r="GB13" s="15">
        <v>822400</v>
      </c>
      <c r="GC13" s="15">
        <f t="array" ref="GC13">GB13/INDEX(Exch_rate,MATCH($A13,Exch_regions1,0),MATCH(GB$1,Exch_months1,0))</f>
        <v>32.591809775429326</v>
      </c>
      <c r="GD13" s="15">
        <v>774500</v>
      </c>
      <c r="GE13" s="15">
        <f t="array" ref="GE13">GD13/INDEX(Exch_rate,MATCH($A13,Exch_regions1,0),MATCH(GD$1,Exch_months1,0))</f>
        <v>30.472131147540981</v>
      </c>
      <c r="GF13" s="15">
        <v>882750</v>
      </c>
      <c r="GG13" s="15">
        <f t="array" ref="GG13">GF13/INDEX(Exch_rate,MATCH($A13,Exch_regions1,0),MATCH(GF$1,Exch_months1,0))</f>
        <v>34.370538611291373</v>
      </c>
      <c r="GH13" s="15">
        <v>928250</v>
      </c>
      <c r="GI13" s="15">
        <f t="array" ref="GI13">GH13/INDEX(Exch_rate,MATCH($A13,Exch_regions1,0),MATCH(GH$1,Exch_months1,0))</f>
        <v>36.071891191709845</v>
      </c>
      <c r="GJ13" s="15">
        <v>927776</v>
      </c>
      <c r="GK13" s="15">
        <f t="array" ref="GK13">GJ13/INDEX(Exch_rate,MATCH($A13,Exch_regions1,0),MATCH(GJ$1,Exch_months1,0))</f>
        <v>35.683692307692304</v>
      </c>
      <c r="GL13" s="15">
        <v>971750</v>
      </c>
      <c r="GM13" s="15">
        <f t="array" ref="GM13">GL13/INDEX(Exch_rate,MATCH($A13,Exch_regions1,0),MATCH(GL$1,Exch_months1,0))</f>
        <v>37.799027552674232</v>
      </c>
      <c r="GN13" s="15">
        <v>907250</v>
      </c>
      <c r="GO13" s="15">
        <f t="array" ref="GO13">GN13/INDEX(Exch_rate,MATCH($A13,Exch_regions1,0),MATCH(GN$1,Exch_months1,0))</f>
        <v>35.043841013557881</v>
      </c>
      <c r="GP13" s="15">
        <v>927000</v>
      </c>
      <c r="GQ13" s="15">
        <f t="array" ref="GQ13">GP13/INDEX(Exch_rate,MATCH($A13,Exch_regions1,0),MATCH(GP$1,Exch_months1,0))</f>
        <v>36.2109375</v>
      </c>
      <c r="GR13" s="15">
        <v>1002500</v>
      </c>
      <c r="GS13" s="15">
        <f t="array" ref="GS13">GR13/INDEX(Exch_rate,MATCH($A13,Exch_regions1,0),MATCH(GR$1,Exch_months1,0))</f>
        <v>38.557692307692307</v>
      </c>
      <c r="GT13" s="15">
        <v>1003200</v>
      </c>
      <c r="GU13" s="15">
        <f t="array" ref="GU13">GT13/INDEX(Exch_rate,MATCH($A13,Exch_regions1,0),MATCH(GT$1,Exch_months1,0))</f>
        <v>39.035019455252922</v>
      </c>
      <c r="GV13" s="15">
        <v>1058250</v>
      </c>
      <c r="GW13" s="15">
        <f t="array" ref="GW13">GV13/INDEX(Exch_rate,MATCH($A13,Exch_regions1,0),MATCH(GV$1,Exch_months1,0))</f>
        <v>42.189368770764119</v>
      </c>
      <c r="GX13" s="15">
        <v>1212000</v>
      </c>
      <c r="GY13" s="15">
        <f t="array" ref="GY13">GX13/INDEX(Exch_rate,MATCH($A13,Exch_regions1,0),MATCH(GX$1,Exch_months1,0))</f>
        <v>48</v>
      </c>
      <c r="GZ13" s="39">
        <v>1170000</v>
      </c>
      <c r="HA13" s="15">
        <f t="array" ref="HA13">GZ13/INDEX(Exch_rate,MATCH($A13,Exch_regions1,0),MATCH(GZ$1,Exch_months1,0))</f>
        <v>46.184210526315795</v>
      </c>
      <c r="HB13" s="15">
        <v>1227000</v>
      </c>
      <c r="HC13" s="15">
        <f t="array" ref="HC13">HB13/INDEX(Exch_rate,MATCH($A13,Exch_regions1,0),MATCH(HB$1,Exch_months1,0))</f>
        <v>47.268057784911718</v>
      </c>
      <c r="HD13" s="15">
        <v>1249500</v>
      </c>
      <c r="HE13" s="15">
        <f t="array" ref="HE13">HD13/INDEX(Exch_rate,MATCH($A13,Exch_regions1,0),MATCH(HD$1,Exch_months1,0))</f>
        <v>47.95011192836585</v>
      </c>
      <c r="HF13" s="15">
        <v>1428800</v>
      </c>
      <c r="HG13" s="15">
        <f t="array" ref="HG13">HF13/INDEX(Exch_rate,MATCH($A13,Exch_regions1,0),MATCH(HF$1,Exch_months1,0))</f>
        <v>54.95384615384615</v>
      </c>
      <c r="HH13" s="15">
        <v>1742500</v>
      </c>
      <c r="HI13" s="15">
        <f t="array" ref="HI13">HH13/INDEX(Exch_rate,MATCH($A13,Exch_regions1,0),MATCH(HH$1,Exch_months1,0))</f>
        <v>67.019230769230774</v>
      </c>
      <c r="HJ13" s="15">
        <v>1936400</v>
      </c>
      <c r="HK13" s="15">
        <f t="array" ref="HK13">HJ13/INDEX(Exch_rate,MATCH($A13,Exch_regions1,0),MATCH(HJ$1,Exch_months1,0))</f>
        <v>74.476923076923072</v>
      </c>
      <c r="HL13" s="15">
        <v>1924750</v>
      </c>
      <c r="HM13" s="15">
        <f t="array" ref="HM13">HL13/INDEX(Exch_rate,MATCH($A13,Exch_regions1,0),MATCH(HL$1,Exch_months1,0))</f>
        <v>73.557324840764323</v>
      </c>
      <c r="HN13" s="15">
        <v>2213000</v>
      </c>
      <c r="HO13" s="15">
        <f t="array" ref="HO13">HN13/INDEX(Exch_rate,MATCH($A13,Exch_regions1,0),MATCH(HN$1,Exch_months1,0))</f>
        <v>85.115384615384613</v>
      </c>
      <c r="HP13" s="15">
        <v>2352000</v>
      </c>
      <c r="HQ13" s="15">
        <f t="array" ref="HQ13">HP13/INDEX(Exch_rate,MATCH($A13,Exch_regions1,0),MATCH(HP$1,Exch_months1,0))</f>
        <v>90.461538461538467</v>
      </c>
      <c r="HR13" s="15">
        <v>2211800</v>
      </c>
      <c r="HS13" s="15">
        <f t="array" ref="HS13">HR13/INDEX(Exch_rate,MATCH($A13,Exch_regions1,0),MATCH(HR$1,Exch_months1,0))</f>
        <v>85.069230769230771</v>
      </c>
      <c r="HT13" s="15">
        <v>2456250</v>
      </c>
      <c r="HU13" s="15">
        <f t="array" ref="HU13">HT13/INDEX(Exch_rate,MATCH($A13,Exch_regions1,0),MATCH(HT$1,Exch_months1,0))</f>
        <v>93.571428571428569</v>
      </c>
      <c r="HV13" s="15">
        <v>2495000</v>
      </c>
      <c r="HW13" s="15">
        <f t="array" ref="HW13">HV13/INDEX(Exch_rate,MATCH($A13,Exch_regions1,0),MATCH(HV$1,Exch_months1,0))</f>
        <v>95.961538461538467</v>
      </c>
      <c r="HX13" s="15">
        <v>2171600</v>
      </c>
      <c r="HY13" s="15">
        <f t="array" ref="HY13">HX13/INDEX(Exch_rate,MATCH($A13,Exch_regions1,0),MATCH(HX$1,Exch_months1,0))</f>
        <v>81.435000000000002</v>
      </c>
      <c r="HZ13" s="15">
        <v>1967500</v>
      </c>
      <c r="IA13" s="15">
        <f t="array" ref="IA13">HZ13/INDEX(Exch_rate,MATCH($A13,Exch_regions1,0),MATCH(HZ$1,Exch_months1,0))</f>
        <v>74.715189873417728</v>
      </c>
      <c r="IB13" s="15">
        <v>1982600</v>
      </c>
      <c r="IC13" s="15">
        <f t="array" ref="IC13">IB13/INDEX(Exch_rate,MATCH($A13,Exch_regions1,0),MATCH(IB$1,Exch_months1,0))</f>
        <v>75.288607594936707</v>
      </c>
      <c r="ID13" s="15">
        <v>2050500</v>
      </c>
      <c r="IE13" s="15">
        <f t="array" ref="IE13">ID13/INDEX(Exch_rate,MATCH($A13,Exch_regions1,0),MATCH(ID$1,Exch_months1,0))</f>
        <v>77.867088607594937</v>
      </c>
      <c r="IF13" s="15">
        <v>2089000</v>
      </c>
      <c r="IG13" s="15">
        <f t="array" ref="IG13">IF13/INDEX(Exch_rate,MATCH($A13,Exch_regions1,0),MATCH(IF$1,Exch_months1,0))</f>
        <v>79.329113924050631</v>
      </c>
      <c r="IH13" s="15">
        <v>1762200</v>
      </c>
      <c r="II13" s="15">
        <f t="array" ref="II13">IH13/INDEX(Exch_rate,MATCH($A13,Exch_regions1,0),MATCH(IH$1,Exch_months1,0))</f>
        <v>66.084152103802595</v>
      </c>
      <c r="IJ13" s="15">
        <v>1471500</v>
      </c>
      <c r="IK13" s="15">
        <f t="array" ref="IK13">IJ13/INDEX(Exch_rate,MATCH($A13,Exch_regions1,0),MATCH(IJ$1,Exch_months1,0))</f>
        <v>55.182629565739141</v>
      </c>
      <c r="IL13" s="15">
        <v>1335250</v>
      </c>
      <c r="IM13" s="15">
        <f t="array" ref="IM13">IL13/INDEX(Exch_rate,MATCH($A13,Exch_regions1,0),MATCH(IL$1,Exch_months1,0))</f>
        <v>50.073126828170707</v>
      </c>
      <c r="IN13" s="15">
        <v>1346500</v>
      </c>
      <c r="IO13" s="15">
        <f t="array" ref="IO13">IN13/INDEX(Exch_rate,MATCH($A13,Exch_regions1,0),MATCH(IN$1,Exch_months1,0))</f>
        <v>50.495012375309386</v>
      </c>
      <c r="IP13" s="15">
        <v>1272400</v>
      </c>
      <c r="IQ13" s="15">
        <f t="array" ref="IQ13">IP13/INDEX(Exch_rate,MATCH($A13,Exch_regions1,0),MATCH(IP$1,Exch_months1,0))</f>
        <v>48.319598982265596</v>
      </c>
      <c r="IR13" s="15">
        <v>1137000</v>
      </c>
      <c r="IS13" s="15">
        <f t="array" ref="IS13">IR13/INDEX(Exch_rate,MATCH($A13,Exch_regions1,0),MATCH(IR$1,Exch_months1,0))</f>
        <v>43.177761743819545</v>
      </c>
      <c r="IT13" s="15">
        <v>1060200</v>
      </c>
      <c r="IU13" s="15">
        <f t="array" ref="IU13">IT13/INDEX(Exch_rate,MATCH($A13,Exch_regions1,0),MATCH(IT$1,Exch_months1,0))</f>
        <v>40.261269129988989</v>
      </c>
      <c r="IV13" s="15">
        <v>1065750</v>
      </c>
      <c r="IW13" s="15">
        <f t="array" ref="IW13">IV13/INDEX(Exch_rate,MATCH($A13,Exch_regions1,0),MATCH(IV$1,Exch_months1,0))</f>
        <v>40.472031291535338</v>
      </c>
      <c r="IX13" s="15">
        <v>1103250</v>
      </c>
      <c r="IY13" s="15">
        <f t="array" ref="IY13">IX13/INDEX(Exch_rate,MATCH($A13,Exch_regions1,0),MATCH(IX$1,Exch_months1,0))</f>
        <v>41.896099950632284</v>
      </c>
      <c r="IZ13" s="15">
        <v>1167800</v>
      </c>
      <c r="JA13" s="15">
        <f t="array" ref="JA13">IZ13/INDEX(Exch_rate,MATCH($A13,Exch_regions1,0),MATCH(IZ$1,Exch_months1,0))</f>
        <v>44.347396802491168</v>
      </c>
      <c r="JB13" s="15">
        <v>1288250</v>
      </c>
      <c r="JC13" s="15">
        <f t="array" ref="JC13">JB13/INDEX(Exch_rate,MATCH($A13,Exch_regions1,0),MATCH(JB$1,Exch_months1,0))</f>
        <v>48.921505335510574</v>
      </c>
      <c r="JD13" s="15">
        <v>1644000</v>
      </c>
      <c r="JE13" s="15">
        <f t="array" ref="JE13">JD13/INDEX(Exch_rate,MATCH($A13,Exch_regions1,0),MATCH(JD$1,Exch_months1,0))</f>
        <v>61.267841836544555</v>
      </c>
      <c r="JF13" s="15">
        <v>1689000</v>
      </c>
      <c r="JG13" s="15">
        <f t="array" ref="JG13">JF13/INDEX(Exch_rate,MATCH($A13,Exch_regions1,0),MATCH(JF$1,Exch_months1,0))</f>
        <v>61.793436505323236</v>
      </c>
      <c r="JH13" s="15">
        <v>1370000</v>
      </c>
      <c r="JI13" s="15">
        <f t="array" ref="JI13">JH13/INDEX(Exch_rate,MATCH($A13,Exch_regions1,0),MATCH(JH$1,Exch_months1,0))</f>
        <v>50.899093475999408</v>
      </c>
      <c r="JJ13" s="15">
        <v>1188500</v>
      </c>
      <c r="JK13" s="15">
        <f t="array" ref="JK13">JJ13/INDEX(Exch_rate,MATCH($A13,Exch_regions1,0),MATCH(JJ$1,Exch_months1,0))</f>
        <v>43.482237588263274</v>
      </c>
      <c r="JL13" s="15">
        <v>1101200</v>
      </c>
      <c r="JM13" s="15">
        <f>JL13/INDEX(Exchange_rate_data1,MATCH('Essential Items CMB_Regions'!$A13,Exch_regions,0),MATCH('Essential Items CMB_Regions'!JL$1,Exch_months3,0))</f>
        <v>40.485294117647058</v>
      </c>
      <c r="JN13" s="15">
        <v>1093510</v>
      </c>
      <c r="JO13" s="15">
        <f>JN13/INDEX(Exchange_rate_data2,MATCH('Essential Items CMB_Regions'!$A13,Exch_regions,0),MATCH('Essential Items CMB_Regions'!JN$1,Exch_months4,0))</f>
        <v>40.252889641463597</v>
      </c>
      <c r="JP13" s="15">
        <v>1223270</v>
      </c>
      <c r="JQ13" s="15">
        <f>JP13/INDEX(Exchange_rate_data3,MATCH('Essential Items CMB_Regions'!$A13,Exch_regions,0),MATCH('Essential Items CMB_Regions'!JP$1,Exch_months5,0))</f>
        <v>44.890642201834865</v>
      </c>
      <c r="JR13" s="15">
        <v>1136010</v>
      </c>
      <c r="JS13" s="15">
        <f>JR13/INDEX(Exchange_rate4,MATCH('Essential Items CMB_Regions'!$A13,Exch_regions,0),MATCH('Essential Items CMB_Regions'!JR$1,Exch_month6,0))</f>
        <v>41.765073529411765</v>
      </c>
      <c r="JT13" s="15">
        <v>1016010</v>
      </c>
      <c r="JU13" s="15">
        <f>JT13/INDEX(Exchange_rate5,MATCH('Essential Items CMB_Regions'!$A13,Exch_regions,0),MATCH('Essential Items CMB_Regions'!JT$1,Exch_month7,0))</f>
        <v>37.630000000000003</v>
      </c>
      <c r="JV13" s="15">
        <v>1027400</v>
      </c>
      <c r="JW13" s="15">
        <f>JV13/INDEX(Exchange_rate6,MATCH('Essential Items CMB_Regions'!$A13,Exch_regions,0),MATCH('Essential Items CMB_Regions'!JV$1,Exch_month9,0))</f>
        <v>37.772058823529413</v>
      </c>
      <c r="JX13" s="15">
        <v>1208010</v>
      </c>
      <c r="JY13" s="15">
        <f>JX13/INDEX(Exchange_rate7,MATCH('Essential Items CMB_Regions'!$A13,Exch_regions,0),MATCH('Essential Items CMB_Regions'!JX$1,Exch_month10,0))</f>
        <v>44.195487804878049</v>
      </c>
      <c r="JZ13" s="15">
        <v>1296510</v>
      </c>
      <c r="KA13" s="15">
        <f>JZ13/INDEX(Exchange_rate8,MATCH('Essential Items CMB_Regions'!$A13,Exch_regions,0),MATCH('Essential Items CMB_Regions'!JZ$1,Exchange_month11,0))</f>
        <v>46.861807228915659</v>
      </c>
      <c r="KB13" s="15">
        <v>1339559</v>
      </c>
      <c r="KC13" s="15">
        <f>KB13/INDEX(Exchange_rate9,MATCH('Essential Items CMB_Regions'!$A13,Exch_regions,0),MATCH('Essential Items CMB_Regions'!KB$1,Exch_month11,0))</f>
        <v>48.417795180722891</v>
      </c>
      <c r="KD13" s="15">
        <v>1435760</v>
      </c>
      <c r="KE13" s="15">
        <f>KD13/INDEX(Exchange_rate10,MATCH('Essential Items CMB_Regions'!$A13,Exch_regions,0),MATCH('Essential Items CMB_Regions'!KD$1,Exch_month12,0))</f>
        <v>51.7390990990991</v>
      </c>
      <c r="KF13" s="15">
        <v>1352774</v>
      </c>
      <c r="KG13" s="15">
        <f>KF13/INDEX(Exchange_rate11,MATCH('Essential Items CMB_Regions'!$A13,Exch_regions,0),MATCH('Essential Items CMB_Regions'!KF$1,Exch_month13,0))</f>
        <v>48.364600588719</v>
      </c>
      <c r="KH13" s="15">
        <v>1403600</v>
      </c>
      <c r="KI13" s="15">
        <f>KH13/INDEX(Exchange_rate12,MATCH('Essential Items CMB_Regions'!$A13,Exch_regions,0),MATCH('Essential Items CMB_Regions'!KH$1,Exch_month14,0))</f>
        <v>49.538823529411765</v>
      </c>
      <c r="KJ13" s="15">
        <v>1331750</v>
      </c>
      <c r="KK13" s="15">
        <f>KJ13/INDEX(Exchange_rate13,MATCH('Essential Items CMB_Regions'!$A13,Exch_regions,0),MATCH('Essential Items CMB_Regions'!KJ$1,Exch_month15,0))</f>
        <v>46.456395348837205</v>
      </c>
      <c r="KL13" s="15">
        <v>1256005</v>
      </c>
      <c r="KM13" s="15">
        <f>KL13/INDEX(Exchange_rate14,MATCH('Essential Items CMB_Regions'!$A13,Exch_regions,0),MATCH('Essential Items CMB_Regions'!KL$1,Exch_month16,0))</f>
        <v>43.310517241379308</v>
      </c>
      <c r="KN13" s="15">
        <v>1247408</v>
      </c>
      <c r="KO13" s="15">
        <f>KN13/INDEX(Exchange_rate15,MATCH('Essential Items CMB_Regions'!$A13,Exch_regions,0),MATCH('Essential Items CMB_Regions'!KN$1,Exch_month17,0))</f>
        <v>43.666557759626606</v>
      </c>
      <c r="KP13" s="15">
        <v>1231002.5</v>
      </c>
      <c r="KQ13" s="15">
        <f>KP13/INDEX(Exchange_rate16,MATCH('Essential Items CMB_Regions'!$A13,Exch_regions,0),MATCH('Essential Items CMB_Regions'!KP$1,Exch_month18,0))</f>
        <v>42.632121212121213</v>
      </c>
      <c r="KR13" s="15">
        <v>1149252.5</v>
      </c>
      <c r="KS13" s="15">
        <f>KR13/INDEX(Exchange_rate17,MATCH('Essential Items CMB_Regions'!$A13,Exch_regions,0),MATCH('Essential Items CMB_Regions'!KR$1,Exch_month19,0))</f>
        <v>39.179062500000001</v>
      </c>
      <c r="KT13" s="15">
        <v>1244404</v>
      </c>
      <c r="KU13" s="15">
        <f>KT13/INDEX(Exchange_rate18,MATCH('Essential Items CMB_Regions'!$A13,Exch_regions,0),MATCH('Essential Items CMB_Regions'!KT$1,Exch_month20,0))</f>
        <v>41.94620224719101</v>
      </c>
      <c r="KV13" s="15">
        <v>1317005</v>
      </c>
      <c r="KW13" s="15">
        <f>KV13/INDEX(Exchange_rate19,MATCH('Essential Items CMB_Regions'!$A13,Exch_regions,0),MATCH('Essential Items CMB_Regions'!KV$1,Exch_month21,0))</f>
        <v>39.216029776674937</v>
      </c>
      <c r="KX13" s="2">
        <v>1609752.5</v>
      </c>
      <c r="KY13" s="15">
        <f>KX13/INDEX(Exchange_rate20,MATCH('Essential Items CMB_Regions'!$A13,Exch_regions,0),MATCH('Essential Items CMB_Regions'!KX$1,Exch_month22,0))</f>
        <v>53.658416666666668</v>
      </c>
      <c r="KZ13" s="15">
        <v>1891400</v>
      </c>
      <c r="LA13" s="15">
        <f>KZ13/INDEX(Exchange_rate22,MATCH('Essential Items CMB_Regions'!$A13,Exch_regions,0),MATCH('Essential Items CMB_Regions'!KZ$1,Exch_month24,0))</f>
        <v>60.364471962467682</v>
      </c>
      <c r="LB13" s="15">
        <v>1885750</v>
      </c>
      <c r="LC13" s="15">
        <f>LB13/INDEX(Exchange_rate23,MATCH('Essential Items CMB_Regions'!$A13,Exch_regions,0),MATCH('Essential Items CMB_Regions'!LB$1,Exch_month25,0))</f>
        <v>60.83064516129032</v>
      </c>
      <c r="LD13" s="24">
        <f t="shared" si="0"/>
        <v>1559022</v>
      </c>
      <c r="LE13" s="24">
        <f t="shared" si="1"/>
        <v>58.378527667564448</v>
      </c>
    </row>
    <row r="14" spans="1:317" x14ac:dyDescent="0.35">
      <c r="A14" s="1" t="s">
        <v>11</v>
      </c>
      <c r="B14" s="22">
        <v>1251360</v>
      </c>
      <c r="C14" s="15">
        <f t="array" ref="C14">B14/INDEX(Exch_rate,MATCH($A14,Exch_regions1,0),MATCH(B$1,Exch_months1,0))</f>
        <v>59.702290076335878</v>
      </c>
      <c r="D14" s="22">
        <v>1268235</v>
      </c>
      <c r="E14" s="15">
        <f t="array" ref="E14">D14/INDEX(Exch_rate,MATCH($A14,Exch_regions1,0),MATCH(D$1,Exch_months1,0))</f>
        <v>64.508392675483208</v>
      </c>
      <c r="F14" s="22">
        <v>945367.5</v>
      </c>
      <c r="G14" s="15">
        <f t="array" ref="G14">F14/INDEX(Exch_rate,MATCH($A14,Exch_regions1,0),MATCH(F$1,Exch_months1,0))</f>
        <v>51.907333384579907</v>
      </c>
      <c r="H14" s="22">
        <v>1247850</v>
      </c>
      <c r="I14" s="15">
        <f t="array" ref="I14">H14/INDEX(Exch_rate,MATCH($A14,Exch_regions1,0),MATCH(H$1,Exch_months1,0))</f>
        <v>71.062072892938502</v>
      </c>
      <c r="J14" s="22">
        <v>1250062.5</v>
      </c>
      <c r="K14" s="15">
        <f t="array" ref="K14">J14/INDEX(Exch_rate,MATCH($A14,Exch_regions1,0),MATCH(J$1,Exch_months1,0))</f>
        <v>70.228230337078656</v>
      </c>
      <c r="L14" s="22">
        <v>1315687.5</v>
      </c>
      <c r="M14" s="15">
        <f t="array" ref="M14">L14/INDEX(Exch_rate,MATCH($A14,Exch_regions1,0),MATCH(L$1,Exch_months1,0))</f>
        <v>71.310975609756099</v>
      </c>
      <c r="N14" s="22">
        <v>1224750</v>
      </c>
      <c r="O14" s="15">
        <f t="array" ref="O14">N14/INDEX(Exch_rate,MATCH($A14,Exch_regions1,0),MATCH(N$1,Exch_months1,0))</f>
        <v>65.846774193548384</v>
      </c>
      <c r="P14" s="22">
        <v>1205250</v>
      </c>
      <c r="Q14" s="15">
        <f t="array" ref="Q14">P14/INDEX(Exch_rate,MATCH($A14,Exch_regions1,0),MATCH(P$1,Exch_months1,0))</f>
        <v>63.267716535433074</v>
      </c>
      <c r="R14" s="22">
        <v>1192500</v>
      </c>
      <c r="S14" s="15">
        <f t="array" ref="S14">R14/INDEX(Exch_rate,MATCH($A14,Exch_regions1,0),MATCH(R$1,Exch_months1,0))</f>
        <v>61.532507739938083</v>
      </c>
      <c r="T14" s="22">
        <v>1277062.5</v>
      </c>
      <c r="U14" s="15">
        <f t="array" ref="U14">T14/INDEX(Exch_rate,MATCH($A14,Exch_regions1,0),MATCH(T$1,Exch_months1,0))</f>
        <v>63.103455943392504</v>
      </c>
      <c r="V14" s="22">
        <v>1348500</v>
      </c>
      <c r="W14" s="15">
        <f t="array" ref="W14">V14/INDEX(Exch_rate,MATCH($A14,Exch_regions1,0),MATCH(V$1,Exch_months1,0))</f>
        <v>65.302663438256658</v>
      </c>
      <c r="X14" s="22">
        <v>1345650</v>
      </c>
      <c r="Y14" s="15">
        <f t="array" ref="Y14">X14/INDEX(Exch_rate,MATCH($A14,Exch_regions1,0),MATCH(X$1,Exch_months1,0))</f>
        <v>64.788155994222436</v>
      </c>
      <c r="Z14" s="22">
        <v>1295625</v>
      </c>
      <c r="AA14" s="15">
        <f t="array" ref="AA14">Z14/INDEX(Exch_rate,MATCH($A14,Exch_regions1,0),MATCH(Z$1,Exch_months1,0))</f>
        <v>62.66626360338573</v>
      </c>
      <c r="AB14" s="22">
        <v>1377000</v>
      </c>
      <c r="AC14" s="15">
        <f t="array" ref="AC14">AB14/INDEX(Exch_rate,MATCH($A14,Exch_regions1,0),MATCH(AB$1,Exch_months1,0))</f>
        <v>70.833333333333329</v>
      </c>
      <c r="AD14" s="22">
        <v>1372650</v>
      </c>
      <c r="AE14" s="15">
        <f t="array" ref="AE14">AD14/INDEX(Exch_rate,MATCH($A14,Exch_regions1,0),MATCH(AD$1,Exch_months1,0))</f>
        <v>69.762655011181138</v>
      </c>
      <c r="AF14" s="22">
        <v>1385625</v>
      </c>
      <c r="AG14" s="15">
        <f t="array" ref="AG14">AF14/INDEX(Exch_rate,MATCH($A14,Exch_regions1,0),MATCH(AF$1,Exch_months1,0))</f>
        <v>68.919423029097246</v>
      </c>
      <c r="AH14" s="22">
        <v>1485656.25</v>
      </c>
      <c r="AI14" s="15">
        <f t="array" ref="AI14">AH14/INDEX(Exch_rate,MATCH($A14,Exch_regions1,0),MATCH(AH$1,Exch_months1,0))</f>
        <v>72.692304869456308</v>
      </c>
      <c r="AJ14" s="22">
        <v>1589400</v>
      </c>
      <c r="AK14" s="15">
        <f t="array" ref="AK14">AJ14/INDEX(Exch_rate,MATCH($A14,Exch_regions1,0),MATCH(AJ$1,Exch_months1,0))</f>
        <v>77.584691984770089</v>
      </c>
      <c r="AL14" s="22">
        <v>1516593.75</v>
      </c>
      <c r="AM14" s="15">
        <f t="array" ref="AM14">AL14/INDEX(Exch_rate,MATCH($A14,Exch_regions1,0),MATCH(AL$1,Exch_months1,0))</f>
        <v>73.283099782556178</v>
      </c>
      <c r="AN14" s="22">
        <v>1465762.5</v>
      </c>
      <c r="AO14" s="15">
        <f t="array" ref="AO14">AN14/INDEX(Exch_rate,MATCH($A14,Exch_regions1,0),MATCH(AN$1,Exch_months1,0))</f>
        <v>72.580465461747963</v>
      </c>
      <c r="AP14" s="22">
        <v>1516560</v>
      </c>
      <c r="AQ14" s="15">
        <f t="array" ref="AQ14">AP14/INDEX(Exch_rate,MATCH($A14,Exch_regions1,0),MATCH(AP$1,Exch_months1,0))</f>
        <v>73.36300309597523</v>
      </c>
      <c r="AR14" s="22">
        <v>1501762.5</v>
      </c>
      <c r="AS14" s="15">
        <f t="array" ref="AS14">AR14/INDEX(Exch_rate,MATCH($A14,Exch_regions1,0),MATCH(AR$1,Exch_months1,0))</f>
        <v>71.427467300832348</v>
      </c>
      <c r="AT14" s="22">
        <v>1511512.5</v>
      </c>
      <c r="AU14" s="15">
        <f t="array" ref="AU14">AT14/INDEX(Exch_rate,MATCH($A14,Exch_regions1,0),MATCH(AT$1,Exch_months1,0))</f>
        <v>72.062574493444572</v>
      </c>
      <c r="AV14" s="22">
        <v>1471170</v>
      </c>
      <c r="AW14" s="15">
        <f t="array" ref="AW14">AV14/INDEX(Exch_rate,MATCH($A14,Exch_regions1,0),MATCH(AV$1,Exch_months1,0))</f>
        <v>69.816343963553535</v>
      </c>
      <c r="AX14" s="21">
        <v>1440412.5</v>
      </c>
      <c r="AY14" s="15">
        <f t="array" ref="AY14">AX14/INDEX(Exch_rate,MATCH($A14,Exch_regions1,0),MATCH(AX$1,Exch_months1,0))</f>
        <v>67.073923166472639</v>
      </c>
      <c r="AZ14" s="21">
        <v>1467225</v>
      </c>
      <c r="BA14" s="15">
        <f t="array" ref="BA14">AZ14/INDEX(Exch_rate,MATCH($A14,Exch_regions1,0),MATCH(AZ$1,Exch_months1,0))</f>
        <v>67.303899082568805</v>
      </c>
      <c r="BB14" s="21">
        <v>1509300</v>
      </c>
      <c r="BC14" s="15">
        <f t="array" ref="BC14">BB14/INDEX(Exch_rate,MATCH($A14,Exch_regions1,0),MATCH(BB$1,Exch_months1,0))</f>
        <v>68.917808219178085</v>
      </c>
      <c r="BD14" s="21">
        <v>1429500</v>
      </c>
      <c r="BE14" s="15">
        <f t="array" ref="BE14">BD14/INDEX(Exch_rate,MATCH($A14,Exch_regions1,0),MATCH(BD$1,Exch_months1,0))</f>
        <v>64.103139013452918</v>
      </c>
      <c r="BF14" s="21">
        <v>1506375</v>
      </c>
      <c r="BG14" s="15">
        <f t="array" ref="BG14">BF14/INDEX(Exch_rate,MATCH($A14,Exch_regions1,0),MATCH(BF$1,Exch_months1,0))</f>
        <v>66.905396402398395</v>
      </c>
      <c r="BH14" s="21">
        <v>1496250</v>
      </c>
      <c r="BI14" s="15">
        <f t="array" ref="BI14">BH14/INDEX(Exch_rate,MATCH($A14,Exch_regions1,0),MATCH(BH$1,Exch_months1,0))</f>
        <v>65.775013187972576</v>
      </c>
      <c r="BJ14" s="21">
        <v>1437300</v>
      </c>
      <c r="BK14" s="15">
        <f t="array" ref="BK14">BJ14/INDEX(Exch_rate,MATCH($A14,Exch_regions1,0),MATCH(BJ$1,Exch_months1,0))</f>
        <v>63.194688709110096</v>
      </c>
      <c r="BL14" s="21">
        <v>1494600</v>
      </c>
      <c r="BM14" s="15">
        <f t="array" ref="BM14">BL14/INDEX(Exch_rate,MATCH($A14,Exch_regions1,0),MATCH(BL$1,Exch_months1,0))</f>
        <v>65.702479338842977</v>
      </c>
      <c r="BN14" s="21">
        <v>1473562.5</v>
      </c>
      <c r="BO14" s="15">
        <f t="array" ref="BO14">BN14/INDEX(Exch_rate,MATCH($A14,Exch_regions1,0),MATCH(BN$1,Exch_months1,0))</f>
        <v>64.319620253164558</v>
      </c>
      <c r="BP14" s="21">
        <v>1487250</v>
      </c>
      <c r="BQ14" s="15">
        <f t="array" ref="BQ14">BP14/INDEX(Exch_rate,MATCH($A14,Exch_regions1,0),MATCH(BP$1,Exch_months1,0))</f>
        <v>65.059055118110237</v>
      </c>
      <c r="BR14" s="21">
        <v>1517250</v>
      </c>
      <c r="BS14" s="15">
        <f t="array" ref="BS14">BR14/INDEX(Exch_rate,MATCH($A14,Exch_regions1,0),MATCH(BR$1,Exch_months1,0))</f>
        <v>66.516878562034194</v>
      </c>
      <c r="BT14" s="21">
        <v>1512375</v>
      </c>
      <c r="BU14" s="15">
        <f t="array" ref="BU14">BT14/INDEX(Exch_rate,MATCH($A14,Exch_regions1,0),MATCH(BT$1,Exch_months1,0))</f>
        <v>66.551155115511548</v>
      </c>
      <c r="BV14" s="21">
        <v>1477500</v>
      </c>
      <c r="BW14" s="15">
        <f t="array" ref="BW14">BV14/INDEX(Exch_rate,MATCH($A14,Exch_regions1,0),MATCH(BV$1,Exch_months1,0))</f>
        <v>65.463003987594149</v>
      </c>
      <c r="BX14" s="21">
        <v>1434900</v>
      </c>
      <c r="BY14" s="15">
        <f t="array" ref="BY14">BX14/INDEX(Exch_rate,MATCH($A14,Exch_regions1,0),MATCH(BX$1,Exch_months1,0))</f>
        <v>63.739339019189764</v>
      </c>
      <c r="BZ14" s="21">
        <v>1476750</v>
      </c>
      <c r="CA14" s="15">
        <f t="array" ref="CA14">BZ14/INDEX(Exch_rate,MATCH($A14,Exch_regions1,0),MATCH(BZ$1,Exch_months1,0))</f>
        <v>65.342920353982308</v>
      </c>
      <c r="CB14" s="21">
        <v>1476375</v>
      </c>
      <c r="CC14" s="15">
        <f t="array" ref="CC14">CB14/INDEX(Exch_rate,MATCH($A14,Exch_regions1,0),MATCH(CB$1,Exch_months1,0))</f>
        <v>65.067210224768615</v>
      </c>
      <c r="CD14" s="21">
        <v>1522350</v>
      </c>
      <c r="CE14" s="15">
        <f t="array" ref="CE14">CD14/INDEX(Exch_rate,MATCH($A14,Exch_regions1,0),MATCH(CD$1,Exch_months1,0))</f>
        <v>67.744304022783908</v>
      </c>
      <c r="CF14" s="21">
        <v>1550718.75</v>
      </c>
      <c r="CG14" s="15">
        <f t="array" ref="CG14">CF14/INDEX(Exch_rate,MATCH($A14,Exch_regions1,0),MATCH(CF$1,Exch_months1,0))</f>
        <v>68.98215080071175</v>
      </c>
      <c r="CH14" s="21">
        <v>1482093.75</v>
      </c>
      <c r="CI14" s="15">
        <f t="array" ref="CI14">CH14/INDEX(Exch_rate,MATCH($A14,Exch_regions1,0),MATCH(CH$1,Exch_months1,0))</f>
        <v>65.929437277580078</v>
      </c>
      <c r="CJ14" s="21">
        <v>1523100</v>
      </c>
      <c r="CK14" s="15">
        <f t="array" ref="CK14">CJ14/INDEX(Exch_rate,MATCH($A14,Exch_regions1,0),MATCH(CJ$1,Exch_months1,0))</f>
        <v>67.83805451630144</v>
      </c>
      <c r="CL14" s="21">
        <v>1551937.5</v>
      </c>
      <c r="CM14" s="15">
        <f t="array" ref="CM14">CL14/INDEX(Exch_rate,MATCH($A14,Exch_regions1,0),MATCH(CL$1,Exch_months1,0))</f>
        <v>69.321608040200999</v>
      </c>
      <c r="CN14" s="21">
        <v>1557600</v>
      </c>
      <c r="CO14" s="15">
        <f t="array" ref="CO14">CN14/INDEX(Exch_rate,MATCH($A14,Exch_regions1,0),MATCH(CN$1,Exch_months1,0))</f>
        <v>67.869281045751634</v>
      </c>
      <c r="CP14" s="21">
        <v>1555999.5</v>
      </c>
      <c r="CQ14" s="15">
        <f t="array" ref="CQ14">CP14/INDEX(Exch_rate,MATCH($A14,Exch_regions1,0),MATCH(CP$1,Exch_months1,0))</f>
        <v>66.781094420600851</v>
      </c>
      <c r="CR14" s="21">
        <v>1594500</v>
      </c>
      <c r="CS14" s="15">
        <f t="array" ref="CS14">CR14/INDEX(Exch_rate,MATCH($A14,Exch_regions1,0),MATCH(CR$1,Exch_months1,0))</f>
        <v>68.360128617363344</v>
      </c>
      <c r="CT14" s="21">
        <v>1641900</v>
      </c>
      <c r="CU14" s="15">
        <f t="array" ref="CU14">CT14/INDEX(Exch_rate,MATCH($A14,Exch_regions1,0),MATCH(CT$1,Exch_months1,0))</f>
        <v>70.061873266481754</v>
      </c>
      <c r="CV14" s="21">
        <v>1686000</v>
      </c>
      <c r="CW14" s="15">
        <f t="array" ref="CW14">CV14/INDEX(Exch_rate,MATCH($A14,Exch_regions1,0),MATCH(CV$1,Exch_months1,0))</f>
        <v>76.289592760180994</v>
      </c>
      <c r="CX14" s="2">
        <v>1652250</v>
      </c>
      <c r="CY14" s="15">
        <f t="array" ref="CY14">CX14/INDEX(Exch_rate,MATCH($A14,Exch_regions1,0),MATCH(CX$1,Exch_months1,0))</f>
        <v>74.677966101694921</v>
      </c>
      <c r="CZ14" s="2">
        <v>1609500</v>
      </c>
      <c r="DA14" s="15">
        <f t="array" ref="DA14">CZ14/INDEX(Exch_rate,MATCH($A14,Exch_regions1,0),MATCH(CZ$1,Exch_months1,0))</f>
        <v>72.745762711864401</v>
      </c>
      <c r="DB14" s="2">
        <v>1572750</v>
      </c>
      <c r="DC14" s="15">
        <f t="array" ref="DC14">DB14/INDEX(Exch_rate,MATCH($A14,Exch_regions1,0),MATCH(DB$1,Exch_months1,0))</f>
        <v>70.661574750084242</v>
      </c>
      <c r="DD14" s="2">
        <v>1614000</v>
      </c>
      <c r="DE14" s="15">
        <f t="array" ref="DE14">DD14/INDEX(Exch_rate,MATCH($A14,Exch_regions1,0),MATCH(DD$1,Exch_months1,0))</f>
        <v>72.457912457912457</v>
      </c>
      <c r="DF14" s="2">
        <v>1603687.5</v>
      </c>
      <c r="DG14" s="15">
        <f t="array" ref="DG14">DF14/INDEX(Exch_rate,MATCH($A14,Exch_regions1,0),MATCH(DF$1,Exch_months1,0))</f>
        <v>71.833706606942883</v>
      </c>
      <c r="DH14" s="2">
        <v>1642500</v>
      </c>
      <c r="DI14" s="15">
        <f t="array" ref="DI14">DH14/INDEX(Exch_rate,MATCH($A14,Exch_regions1,0),MATCH(DH$1,Exch_months1,0))</f>
        <v>73.08120133481647</v>
      </c>
      <c r="DJ14" s="2">
        <v>1597500</v>
      </c>
      <c r="DK14" s="15">
        <f t="array" ref="DK14">DJ14/INDEX(Exch_rate,MATCH($A14,Exch_regions1,0),MATCH(DJ$1,Exch_months1,0))</f>
        <v>69.912472647702401</v>
      </c>
      <c r="DL14" s="2">
        <v>1623450</v>
      </c>
      <c r="DM14" s="15">
        <f t="array" ref="DM14">DL14/INDEX(Exch_rate,MATCH($A14,Exch_regions1,0),MATCH(DL$1,Exch_months1,0))</f>
        <v>70.862068965517238</v>
      </c>
      <c r="DN14" s="2">
        <v>1598812.5</v>
      </c>
      <c r="DO14" s="15">
        <f t="array" ref="DO14">DN14/INDEX(Exch_rate,MATCH($A14,Exch_regions1,0),MATCH(DN$1,Exch_months1,0))</f>
        <v>69.665032679738559</v>
      </c>
      <c r="DP14" s="2">
        <v>1584187.5</v>
      </c>
      <c r="DQ14" s="15">
        <f t="array" ref="DQ14">DP14/INDEX(Exch_rate,MATCH($A14,Exch_regions1,0),MATCH(DP$1,Exch_months1,0))</f>
        <v>68.746948738812037</v>
      </c>
      <c r="DR14" s="17">
        <v>1459650</v>
      </c>
      <c r="DS14" s="15">
        <f t="array" ref="DS14">DR14/INDEX(Exch_rate,MATCH($A14,Exch_regions1,0),MATCH(DR$1,Exch_months1,0))</f>
        <v>63.394136807817588</v>
      </c>
      <c r="DT14" s="17">
        <v>1434750</v>
      </c>
      <c r="DU14" s="15">
        <f t="array" ref="DU14">DT14/INDEX(Exch_rate,MATCH($A14,Exch_regions1,0),MATCH(DT$1,Exch_months1,0))</f>
        <v>62.060016220600161</v>
      </c>
      <c r="DV14" s="17">
        <v>1447500</v>
      </c>
      <c r="DW14" s="15">
        <f t="array" ref="DW14">DV14/INDEX(Exch_rate,MATCH($A14,Exch_regions1,0),MATCH(DV$1,Exch_months1,0))</f>
        <v>62.883518870486014</v>
      </c>
      <c r="DX14" s="17">
        <v>1444650</v>
      </c>
      <c r="DY14" s="15">
        <f t="array" ref="DY14">DX14/INDEX(Exch_rate,MATCH($A14,Exch_regions1,0),MATCH(DX$1,Exch_months1,0))</f>
        <v>62.511899610558203</v>
      </c>
      <c r="DZ14" s="17">
        <v>1469250</v>
      </c>
      <c r="EA14" s="15">
        <f t="array" ref="EA14">DZ14/INDEX(Exch_rate,MATCH($A14,Exch_regions1,0),MATCH(DZ$1,Exch_months1,0))</f>
        <v>64.037047126123667</v>
      </c>
      <c r="EB14" s="17">
        <v>1482375</v>
      </c>
      <c r="EC14" s="15">
        <f t="array" ref="EC14">EB14/INDEX(Exch_rate,MATCH($A14,Exch_regions1,0),MATCH(EB$1,Exch_months1,0))</f>
        <v>64.714870395634378</v>
      </c>
      <c r="ED14" s="2">
        <v>1406400</v>
      </c>
      <c r="EE14" s="15">
        <f t="array" ref="EE14">ED14/INDEX(Exch_rate,MATCH($A14,Exch_regions1,0),MATCH(ED$1,Exch_months1,0))</f>
        <v>60.89629789997835</v>
      </c>
      <c r="EF14" s="20">
        <v>1387875</v>
      </c>
      <c r="EG14" s="15">
        <f t="array" ref="EG14">EF14/INDEX(Exch_rate,MATCH($A14,Exch_regions1,0),MATCH(EF$1,Exch_months1,0))</f>
        <v>59.089941458222462</v>
      </c>
      <c r="EH14" s="2">
        <v>1292062.5</v>
      </c>
      <c r="EI14" s="15">
        <f t="array" ref="EI14">EH14/INDEX(Exch_rate,MATCH($A14,Exch_regions1,0),MATCH(EH$1,Exch_months1,0))</f>
        <v>54.864649681528661</v>
      </c>
      <c r="EJ14" s="21">
        <v>1260600</v>
      </c>
      <c r="EK14" s="15">
        <f t="array" ref="EK14">EJ14/INDEX(Exch_rate,MATCH($A14,Exch_regions1,0),MATCH(EJ$1,Exch_months1,0))</f>
        <v>53.596938775510203</v>
      </c>
      <c r="EL14" s="21">
        <v>1292625</v>
      </c>
      <c r="EM14" s="15">
        <f t="array" ref="EM14">EL14/INDEX(Exch_rate,MATCH($A14,Exch_regions1,0),MATCH(EL$1,Exch_months1,0))</f>
        <v>54.469317882538846</v>
      </c>
      <c r="EN14" s="2">
        <v>1254562.5</v>
      </c>
      <c r="EO14" s="15">
        <f t="array" ref="EO14">EN14/INDEX(Exch_rate,MATCH($A14,Exch_regions1,0),MATCH(EN$1,Exch_months1,0))</f>
        <v>52.79589689637033</v>
      </c>
      <c r="EP14" s="2">
        <v>1269937.5</v>
      </c>
      <c r="EQ14" s="15">
        <f t="array" ref="EQ14">EP14/INDEX(Exch_rate,MATCH($A14,Exch_regions1,0),MATCH(EP$1,Exch_months1,0))</f>
        <v>53.499210110584521</v>
      </c>
      <c r="ER14" s="2">
        <v>1274437.5</v>
      </c>
      <c r="ES14" s="15">
        <f t="array" ref="ES14">ER14/INDEX(Exch_rate,MATCH($A14,Exch_regions1,0),MATCH(ER$1,Exch_months1,0))</f>
        <v>53.477576711250983</v>
      </c>
      <c r="ET14" s="29">
        <v>1369687.5</v>
      </c>
      <c r="EU14" s="15">
        <f t="array" ref="EU14">ET14/INDEX(Exch_rate,MATCH($A14,Exch_regions1,0),MATCH(ET$1,Exch_months1,0))</f>
        <v>57.519685039370081</v>
      </c>
      <c r="EV14" s="30">
        <v>1416600</v>
      </c>
      <c r="EW14" s="15">
        <f t="array" ref="EW14">EV14/INDEX(Exch_rate,MATCH($A14,Exch_regions1,0),MATCH(EV$1,Exch_months1,0))</f>
        <v>59.148225469728601</v>
      </c>
      <c r="EX14" s="30">
        <v>1424062.5</v>
      </c>
      <c r="EY14" s="15">
        <f t="array" ref="EY14">EX14/INDEX(Exch_rate,MATCH($A14,Exch_regions1,0),MATCH(EX$1,Exch_months1,0))</f>
        <v>59.3359375</v>
      </c>
      <c r="EZ14" s="30">
        <v>1459875</v>
      </c>
      <c r="FA14" s="15">
        <f t="array" ref="FA14">EZ14/INDEX(Exch_rate,MATCH($A14,Exch_regions1,0),MATCH(EZ$1,Exch_months1,0))</f>
        <v>60.828125</v>
      </c>
      <c r="FB14" s="30">
        <v>1508775</v>
      </c>
      <c r="FC14" s="15">
        <f t="array" ref="FC14">FB14/INDEX(Exch_rate,MATCH($A14,Exch_regions1,0),MATCH(FB$1,Exch_months1,0))</f>
        <v>62.734927234927234</v>
      </c>
      <c r="FD14" s="30">
        <v>1531875</v>
      </c>
      <c r="FE14" s="15">
        <f t="array" ref="FE14">FD14/INDEX(Exch_rate,MATCH($A14,Exch_regions1,0),MATCH(FD$1,Exch_months1,0))</f>
        <v>63.662337662337663</v>
      </c>
      <c r="FF14" s="15">
        <v>1540950</v>
      </c>
      <c r="FG14" s="15">
        <f t="array" ref="FG14">FF14/INDEX(Exch_rate,MATCH($A14,Exch_regions1,0),MATCH(FF$1,Exch_months1,0))</f>
        <v>63.833885666942834</v>
      </c>
      <c r="FH14" s="15">
        <v>1570500</v>
      </c>
      <c r="FI14" s="15">
        <f t="array" ref="FI14">FH14/INDEX(Exch_rate,MATCH($A14,Exch_regions1,0),MATCH(FH$1,Exch_months1,0))</f>
        <v>64.679536679536682</v>
      </c>
      <c r="FJ14" s="15">
        <v>1573687.5</v>
      </c>
      <c r="FK14" s="15">
        <f t="array" ref="FK14">FJ14/INDEX(Exch_rate,MATCH($A14,Exch_regions1,0),MATCH(FJ$1,Exch_months1,0))</f>
        <v>64.79413278435409</v>
      </c>
      <c r="FL14" s="15">
        <v>1575750</v>
      </c>
      <c r="FM14" s="15">
        <f t="array" ref="FM14">FL14/INDEX(Exch_rate,MATCH($A14,Exch_regions1,0),MATCH(FL$1,Exch_months1,0))</f>
        <v>65.70826904632834</v>
      </c>
      <c r="FN14" s="15">
        <v>1470562.5</v>
      </c>
      <c r="FO14" s="15">
        <f t="array" ref="FO14">FN14/INDEX(Exch_rate,MATCH($A14,Exch_regions1,0),MATCH(FN$1,Exch_months1,0))</f>
        <v>61.289398280802295</v>
      </c>
      <c r="FP14" s="15">
        <v>1450875</v>
      </c>
      <c r="FQ14" s="15">
        <f t="array" ref="FQ14">FP14/INDEX(Exch_rate,MATCH($A14,Exch_regions1,0),MATCH(FP$1,Exch_months1,0))</f>
        <v>60.579331941544886</v>
      </c>
      <c r="FR14" s="15">
        <v>1451550</v>
      </c>
      <c r="FS14" s="15">
        <f t="array" ref="FS14">FR14/INDEX(Exch_rate,MATCH($A14,Exch_regions1,0),MATCH(FR$1,Exch_months1,0))</f>
        <v>60.393176617432907</v>
      </c>
      <c r="FT14" s="15">
        <v>1562437.5</v>
      </c>
      <c r="FU14" s="15">
        <f t="array" ref="FU14">FT14/INDEX(Exch_rate,MATCH($A14,Exch_regions1,0),MATCH(FT$1,Exch_months1,0))</f>
        <v>62.001488095238095</v>
      </c>
      <c r="FV14" s="15">
        <v>1743750</v>
      </c>
      <c r="FW14" s="15">
        <f t="array" ref="FW14">FV14/INDEX(Exch_rate,MATCH($A14,Exch_regions1,0),MATCH(FV$1,Exch_months1,0))</f>
        <v>67.440174039158805</v>
      </c>
      <c r="FX14" s="15">
        <v>1678500</v>
      </c>
      <c r="FY14" s="15">
        <f t="array" ref="FY14">FX14/INDEX(Exch_rate,MATCH($A14,Exch_regions1,0),MATCH(FX$1,Exch_months1,0))</f>
        <v>64.582531742978063</v>
      </c>
      <c r="FZ14" s="15">
        <v>1703062.5</v>
      </c>
      <c r="GA14" s="15">
        <f t="array" ref="GA14">FZ14/INDEX(Exch_rate,MATCH($A14,Exch_regions1,0),MATCH(FZ$1,Exch_months1,0))</f>
        <v>65.298346513299791</v>
      </c>
      <c r="GB14" s="15">
        <v>1807050</v>
      </c>
      <c r="GC14" s="15">
        <f t="array" ref="GC14">GB14/INDEX(Exch_rate,MATCH($A14,Exch_regions1,0),MATCH(GB$1,Exch_months1,0))</f>
        <v>68.879359634076621</v>
      </c>
      <c r="GD14" s="15">
        <v>1568625</v>
      </c>
      <c r="GE14" s="15">
        <f t="array" ref="GE14">GD14/INDEX(Exch_rate,MATCH($A14,Exch_regions1,0),MATCH(GD$1,Exch_months1,0))</f>
        <v>60.843636363636364</v>
      </c>
      <c r="GF14" s="15">
        <v>1553625</v>
      </c>
      <c r="GG14" s="15">
        <f t="array" ref="GG14">GF14/INDEX(Exch_rate,MATCH($A14,Exch_regions1,0),MATCH(GF$1,Exch_months1,0))</f>
        <v>60.261818181818185</v>
      </c>
      <c r="GH14" s="15">
        <v>1631062.5</v>
      </c>
      <c r="GI14" s="15">
        <f t="array" ref="GI14">GH14/INDEX(Exch_rate,MATCH($A14,Exch_regions1,0),MATCH(GH$1,Exch_months1,0))</f>
        <v>62.838911630146882</v>
      </c>
      <c r="GJ14" s="15">
        <v>1598250</v>
      </c>
      <c r="GK14" s="15">
        <f t="array" ref="GK14">GJ14/INDEX(Exch_rate,MATCH($A14,Exch_regions1,0),MATCH(GJ$1,Exch_months1,0))</f>
        <v>61.589595375722546</v>
      </c>
      <c r="GL14" s="15">
        <v>1628250</v>
      </c>
      <c r="GM14" s="15">
        <f t="array" ref="GM14">GL14/INDEX(Exch_rate,MATCH($A14,Exch_regions1,0),MATCH(GL$1,Exch_months1,0))</f>
        <v>61.910646387832699</v>
      </c>
      <c r="GN14" s="15">
        <v>1635187.5</v>
      </c>
      <c r="GO14" s="15">
        <f t="array" ref="GO14">GN14/INDEX(Exch_rate,MATCH($A14,Exch_regions1,0),MATCH(GN$1,Exch_months1,0))</f>
        <v>62.48626701695725</v>
      </c>
      <c r="GP14" s="15">
        <v>1626450</v>
      </c>
      <c r="GQ14" s="15">
        <f t="array" ref="GQ14">GP14/INDEX(Exch_rate,MATCH($A14,Exch_regions1,0),MATCH(GP$1,Exch_months1,0))</f>
        <v>63.101842870999029</v>
      </c>
      <c r="GR14" s="15">
        <v>1645500</v>
      </c>
      <c r="GS14" s="15">
        <f t="array" ref="GS14">GR14/INDEX(Exch_rate,MATCH($A14,Exch_regions1,0),MATCH(GR$1,Exch_months1,0))</f>
        <v>64.434654919236422</v>
      </c>
      <c r="GT14" s="15">
        <v>1656150</v>
      </c>
      <c r="GU14" s="15">
        <f t="array" ref="GU14">GT14/INDEX(Exch_rate,MATCH($A14,Exch_regions1,0),MATCH(GT$1,Exch_months1,0))</f>
        <v>65.228436392280429</v>
      </c>
      <c r="GV14" s="15">
        <v>1683562.5</v>
      </c>
      <c r="GW14" s="15">
        <f t="array" ref="GW14">GV14/INDEX(Exch_rate,MATCH($A14,Exch_regions1,0),MATCH(GV$1,Exch_months1,0))</f>
        <v>66.64275111331024</v>
      </c>
      <c r="GX14" s="15">
        <v>1742531.25</v>
      </c>
      <c r="GY14" s="15">
        <f t="array" ref="GY14">GX14/INDEX(Exch_rate,MATCH($A14,Exch_regions1,0),MATCH(GX$1,Exch_months1,0))</f>
        <v>68.976991588322619</v>
      </c>
      <c r="GZ14" s="39">
        <v>1758750</v>
      </c>
      <c r="HA14" s="15">
        <f t="array" ref="HA14">GZ14/INDEX(Exch_rate,MATCH($A14,Exch_regions1,0),MATCH(GZ$1,Exch_months1,0))</f>
        <v>69.228498327100965</v>
      </c>
      <c r="HB14" s="15">
        <v>1809000</v>
      </c>
      <c r="HC14" s="15">
        <f t="array" ref="HC14">HB14/INDEX(Exch_rate,MATCH($A14,Exch_regions1,0),MATCH(HB$1,Exch_months1,0))</f>
        <v>69.828709288299152</v>
      </c>
      <c r="HD14" s="15">
        <v>1805250</v>
      </c>
      <c r="HE14" s="15">
        <f t="array" ref="HE14">HD14/INDEX(Exch_rate,MATCH($A14,Exch_regions1,0),MATCH(HD$1,Exch_months1,0))</f>
        <v>69.840993500464251</v>
      </c>
      <c r="HF14" s="15">
        <v>1894350</v>
      </c>
      <c r="HG14" s="15">
        <f t="array" ref="HG14">HF14/INDEX(Exch_rate,MATCH($A14,Exch_regions1,0),MATCH(HF$1,Exch_months1,0))</f>
        <v>72.971879815100152</v>
      </c>
      <c r="HH14" s="15">
        <v>1996687.5</v>
      </c>
      <c r="HI14" s="15">
        <f t="array" ref="HI14">HH14/INDEX(Exch_rate,MATCH($A14,Exch_regions1,0),MATCH(HH$1,Exch_months1,0))</f>
        <v>76.760245271413197</v>
      </c>
      <c r="HJ14" s="15">
        <v>2041800</v>
      </c>
      <c r="HK14" s="15">
        <f t="array" ref="HK14">HJ14/INDEX(Exch_rate,MATCH($A14,Exch_regions1,0),MATCH(HJ$1,Exch_months1,0))</f>
        <v>78.682080924855498</v>
      </c>
      <c r="HL14" s="15">
        <v>2056563</v>
      </c>
      <c r="HM14" s="15">
        <f t="array" ref="HM14">HL14/INDEX(Exch_rate,MATCH($A14,Exch_regions1,0),MATCH(HL$1,Exch_months1,0))</f>
        <v>78.345257142857136</v>
      </c>
      <c r="HN14" s="15">
        <v>2151000</v>
      </c>
      <c r="HO14" s="15">
        <f t="array" ref="HO14">HN14/INDEX(Exch_rate,MATCH($A14,Exch_regions1,0),MATCH(HN$1,Exch_months1,0))</f>
        <v>81.942857142857136</v>
      </c>
      <c r="HP14" s="15">
        <v>2205750</v>
      </c>
      <c r="HQ14" s="15">
        <f t="array" ref="HQ14">HP14/INDEX(Exch_rate,MATCH($A14,Exch_regions1,0),MATCH(HP$1,Exch_months1,0))</f>
        <v>83.828978622327796</v>
      </c>
      <c r="HR14" s="15">
        <v>2218762.5</v>
      </c>
      <c r="HS14" s="15">
        <f t="array" ref="HS14">HR14/INDEX(Exch_rate,MATCH($A14,Exch_regions1,0),MATCH(HR$1,Exch_months1,0))</f>
        <v>82.789645522388057</v>
      </c>
      <c r="HT14" s="15">
        <v>2284500</v>
      </c>
      <c r="HU14" s="15">
        <f t="array" ref="HU14">HT14/INDEX(Exch_rate,MATCH($A14,Exch_regions1,0),MATCH(HT$1,Exch_months1,0))</f>
        <v>84.611111111111114</v>
      </c>
      <c r="HV14" s="15">
        <v>2319000</v>
      </c>
      <c r="HW14" s="15">
        <f t="array" ref="HW14">HV14/INDEX(Exch_rate,MATCH($A14,Exch_regions1,0),MATCH(HV$1,Exch_months1,0))</f>
        <v>85.888888888888886</v>
      </c>
      <c r="HX14" s="15">
        <v>2253450</v>
      </c>
      <c r="HY14" s="15">
        <f t="array" ref="HY14">HX14/INDEX(Exch_rate,MATCH($A14,Exch_regions1,0),MATCH(HX$1,Exch_months1,0))</f>
        <v>84.241121495327107</v>
      </c>
      <c r="HZ14" s="15">
        <v>2193000</v>
      </c>
      <c r="IA14" s="15">
        <f t="array" ref="IA14">HZ14/INDEX(Exch_rate,MATCH($A14,Exch_regions1,0),MATCH(HZ$1,Exch_months1,0))</f>
        <v>81.410672853828302</v>
      </c>
      <c r="IB14" s="15">
        <v>2223450</v>
      </c>
      <c r="IC14" s="15">
        <f t="array" ref="IC14">IB14/INDEX(Exch_rate,MATCH($A14,Exch_regions1,0),MATCH(IB$1,Exch_months1,0))</f>
        <v>82.35</v>
      </c>
      <c r="ID14" s="15">
        <v>2276062.5</v>
      </c>
      <c r="IE14" s="15">
        <f t="array" ref="IE14">ID14/INDEX(Exch_rate,MATCH($A14,Exch_regions1,0),MATCH(ID$1,Exch_months1,0))</f>
        <v>84.298611111111114</v>
      </c>
      <c r="IF14" s="15">
        <v>2366625</v>
      </c>
      <c r="IG14" s="15">
        <f t="array" ref="IG14">IF14/INDEX(Exch_rate,MATCH($A14,Exch_regions1,0),MATCH(IF$1,Exch_months1,0))</f>
        <v>87.57169287696577</v>
      </c>
      <c r="IH14" s="15">
        <v>2416500</v>
      </c>
      <c r="II14" s="15">
        <f t="array" ref="II14">IH14/INDEX(Exch_rate,MATCH($A14,Exch_regions1,0),MATCH(IH$1,Exch_months1,0))</f>
        <v>88.193430656934311</v>
      </c>
      <c r="IJ14" s="15">
        <v>2416500</v>
      </c>
      <c r="IK14" s="15">
        <f t="array" ref="IK14">IJ14/INDEX(Exch_rate,MATCH($A14,Exch_regions1,0),MATCH(IJ$1,Exch_months1,0))</f>
        <v>87.081081081081081</v>
      </c>
      <c r="IL14" s="15">
        <v>2403187.5</v>
      </c>
      <c r="IM14" s="15">
        <f t="array" ref="IM14">IL14/INDEX(Exch_rate,MATCH($A14,Exch_regions1,0),MATCH(IL$1,Exch_months1,0))</f>
        <v>86.601351351351354</v>
      </c>
      <c r="IN14" s="15">
        <v>2438437.5</v>
      </c>
      <c r="IO14" s="15">
        <f t="array" ref="IO14">IN14/INDEX(Exch_rate,MATCH($A14,Exch_regions1,0),MATCH(IN$1,Exch_months1,0))</f>
        <v>86.573794646027125</v>
      </c>
      <c r="IP14" s="15">
        <v>2539950</v>
      </c>
      <c r="IQ14" s="15">
        <f t="array" ref="IQ14">IP14/INDEX(Exch_rate,MATCH($A14,Exch_regions1,0),MATCH(IP$1,Exch_months1,0))</f>
        <v>89.592592592592595</v>
      </c>
      <c r="IR14" s="15">
        <v>2598000</v>
      </c>
      <c r="IS14" s="15">
        <f t="array" ref="IS14">IR14/INDEX(Exch_rate,MATCH($A14,Exch_regions1,0),MATCH(IR$1,Exch_months1,0))</f>
        <v>91.559471365638771</v>
      </c>
      <c r="IT14" s="15">
        <v>2493750</v>
      </c>
      <c r="IU14" s="15">
        <f t="array" ref="IU14">IT14/INDEX(Exch_rate,MATCH($A14,Exch_regions1,0),MATCH(IT$1,Exch_months1,0))</f>
        <v>85.991379310344826</v>
      </c>
      <c r="IV14" s="15">
        <v>2447062.5</v>
      </c>
      <c r="IW14" s="15">
        <f t="array" ref="IW14">IV14/INDEX(Exch_rate,MATCH($A14,Exch_regions1,0),MATCH(IV$1,Exch_months1,0))</f>
        <v>84.201448627073148</v>
      </c>
      <c r="IX14" s="15">
        <v>2522250</v>
      </c>
      <c r="IY14" s="15">
        <f t="array" ref="IY14">IX14/INDEX(Exch_rate,MATCH($A14,Exch_regions1,0),MATCH(IX$1,Exch_months1,0))</f>
        <v>86.230769230769226</v>
      </c>
      <c r="IZ14" s="15">
        <v>2573850</v>
      </c>
      <c r="JA14" s="15">
        <f t="array" ref="JA14">IZ14/INDEX(Exch_rate,MATCH($A14,Exch_regions1,0),MATCH(IZ$1,Exch_months1,0))</f>
        <v>86.807757166947724</v>
      </c>
      <c r="JB14" s="15">
        <v>2771625</v>
      </c>
      <c r="JC14" s="15">
        <f t="array" ref="JC14">JB14/INDEX(Exch_rate,MATCH($A14,Exch_regions1,0),MATCH(JB$1,Exch_months1,0))</f>
        <v>93.756342601989033</v>
      </c>
      <c r="JD14" s="15">
        <v>2938500</v>
      </c>
      <c r="JE14" s="15">
        <f t="array" ref="JE14">JD14/INDEX(Exch_rate,MATCH($A14,Exch_regions1,0),MATCH(JD$1,Exch_months1,0))</f>
        <v>98.567690862739838</v>
      </c>
      <c r="JF14" s="15">
        <v>2934300</v>
      </c>
      <c r="JG14" s="15">
        <f t="array" ref="JG14">JF14/INDEX(Exch_rate,MATCH($A14,Exch_regions1,0),MATCH(JF$1,Exch_months1,0))</f>
        <v>97.404149377593356</v>
      </c>
      <c r="JH14" s="15">
        <v>2872500</v>
      </c>
      <c r="JI14" s="15">
        <f t="array" ref="JI14">JH14/INDEX(Exch_rate,MATCH($A14,Exch_regions1,0),MATCH(JH$1,Exch_months1,0))</f>
        <v>95.75</v>
      </c>
      <c r="JJ14" s="15">
        <v>2769562.5</v>
      </c>
      <c r="JK14" s="15">
        <f t="array" ref="JK14">JJ14/INDEX(Exch_rate,MATCH($A14,Exch_regions1,0),MATCH(JJ$1,Exch_months1,0))</f>
        <v>92.90092915604454</v>
      </c>
      <c r="JL14" s="15">
        <v>2716200</v>
      </c>
      <c r="JM14" s="15">
        <f>JL14/INDEX(Exchange_rate_data1,MATCH('Essential Items CMB_Regions'!$A14,Exch_regions,0),MATCH('Essential Items CMB_Regions'!JL$1,Exch_months3,0))</f>
        <v>91.763513513513516</v>
      </c>
      <c r="JN14" s="15">
        <v>2692687.5</v>
      </c>
      <c r="JO14" s="15">
        <f>JN14/INDEX(Exchange_rate_data2,MATCH('Essential Items CMB_Regions'!$A14,Exch_regions,0),MATCH('Essential Items CMB_Regions'!JN$1,Exch_months4,0))</f>
        <v>91.086107164603206</v>
      </c>
      <c r="JP14" s="15">
        <v>2731312.5</v>
      </c>
      <c r="JQ14" s="15">
        <f>JP14/INDEX(Exchange_rate_data3,MATCH('Essential Items CMB_Regions'!$A14,Exch_regions,0),MATCH('Essential Items CMB_Regions'!JP$1,Exch_months5,0))</f>
        <v>92.781863577688696</v>
      </c>
      <c r="JR14" s="15">
        <v>2811750</v>
      </c>
      <c r="JS14" s="15">
        <f>JR14/INDEX(Exchange_rate4,MATCH('Essential Items CMB_Regions'!$A14,Exch_regions,0),MATCH('Essential Items CMB_Regions'!JR$1,Exch_month6,0))</f>
        <v>96.128205128205124</v>
      </c>
      <c r="JT14" s="15">
        <v>2777250</v>
      </c>
      <c r="JU14" s="15">
        <f>JT14/INDEX(Exchange_rate5,MATCH('Essential Items CMB_Regions'!$A14,Exch_regions,0),MATCH('Essential Items CMB_Regions'!JT$1,Exch_month7,0))</f>
        <v>95.152034261241965</v>
      </c>
      <c r="JV14" s="15">
        <v>2733750</v>
      </c>
      <c r="JW14" s="15">
        <f>JV14/INDEX(Exchange_rate6,MATCH('Essential Items CMB_Regions'!$A14,Exch_regions,0),MATCH('Essential Items CMB_Regions'!JV$1,Exch_month9,0))</f>
        <v>93.302047781569968</v>
      </c>
      <c r="JX14" s="15">
        <v>2659125</v>
      </c>
      <c r="JY14" s="15">
        <f>JX14/INDEX(Exchange_rate7,MATCH('Essential Items CMB_Regions'!$A14,Exch_regions,0),MATCH('Essential Items CMB_Regions'!JX$1,Exch_month10,0))</f>
        <v>92.090909090909093</v>
      </c>
      <c r="JZ14" s="15">
        <v>2729250</v>
      </c>
      <c r="KA14" s="15">
        <f>JZ14/INDEX(Exchange_rate8,MATCH('Essential Items CMB_Regions'!$A14,Exch_regions,0),MATCH('Essential Items CMB_Regions'!JZ$1,Exchange_month11,0))</f>
        <v>95.206395348837205</v>
      </c>
      <c r="KB14" s="15">
        <v>2643450</v>
      </c>
      <c r="KC14" s="15">
        <f>KB14/INDEX(Exchange_rate9,MATCH('Essential Items CMB_Regions'!$A14,Exch_regions,0),MATCH('Essential Items CMB_Regions'!KB$1,Exch_month11,0))</f>
        <v>91.32665399896355</v>
      </c>
      <c r="KD14" s="15">
        <v>2641242.5</v>
      </c>
      <c r="KE14" s="15">
        <f>KD14/INDEX(Exchange_rate10,MATCH('Essential Items CMB_Regions'!$A14,Exch_regions,0),MATCH('Essential Items CMB_Regions'!KD$1,Exch_month12,0))</f>
        <v>92.136366279069762</v>
      </c>
      <c r="KF14" s="15">
        <v>2610735.75</v>
      </c>
      <c r="KG14" s="15">
        <f>KF14/INDEX(Exchange_rate11,MATCH('Essential Items CMB_Regions'!$A14,Exch_regions,0),MATCH('Essential Items CMB_Regions'!KF$1,Exch_month13,0))</f>
        <v>90.258798617113229</v>
      </c>
      <c r="KH14" s="15">
        <v>2495250</v>
      </c>
      <c r="KI14" s="15">
        <f>KH14/INDEX(Exchange_rate12,MATCH('Essential Items CMB_Regions'!$A14,Exch_regions,0),MATCH('Essential Items CMB_Regions'!KH$1,Exch_month14,0))</f>
        <v>87.094240837696333</v>
      </c>
      <c r="KJ14" s="15">
        <v>2421562.5</v>
      </c>
      <c r="KK14" s="15">
        <f>KJ14/INDEX(Exchange_rate13,MATCH('Essential Items CMB_Regions'!$A14,Exch_regions,0),MATCH('Essential Items CMB_Regions'!KJ$1,Exch_month15,0))</f>
        <v>83.502155172413794</v>
      </c>
      <c r="KL14" s="15">
        <v>2320500</v>
      </c>
      <c r="KM14" s="15">
        <f>KL14/INDEX(Exchange_rate14,MATCH('Essential Items CMB_Regions'!$A14,Exch_regions,0),MATCH('Essential Items CMB_Regions'!KL$1,Exch_month16,0))</f>
        <v>80.017241379310349</v>
      </c>
      <c r="KN14" s="15">
        <v>2225700</v>
      </c>
      <c r="KO14" s="15">
        <f>KN14/INDEX(Exchange_rate15,MATCH('Essential Items CMB_Regions'!$A14,Exch_regions,0),MATCH('Essential Items CMB_Regions'!KN$1,Exch_month17,0))</f>
        <v>75.897698209718669</v>
      </c>
      <c r="KP14" s="15">
        <v>2292000</v>
      </c>
      <c r="KQ14" s="15">
        <f>KP14/INDEX(Exchange_rate16,MATCH('Essential Items CMB_Regions'!$A14,Exch_regions,0),MATCH('Essential Items CMB_Regions'!KP$1,Exch_month18,0))</f>
        <v>77.530655391120504</v>
      </c>
      <c r="KR14" s="15">
        <v>2285625</v>
      </c>
      <c r="KS14" s="15">
        <f>KR14/INDEX(Exchange_rate17,MATCH('Essential Items CMB_Regions'!$A14,Exch_regions,0),MATCH('Essential Items CMB_Regions'!KR$1,Exch_month19,0))</f>
        <v>77.315010570824526</v>
      </c>
      <c r="KT14" s="15">
        <v>2259150</v>
      </c>
      <c r="KU14" s="15">
        <f>KT14/INDEX(Exchange_rate18,MATCH('Essential Items CMB_Regions'!$A14,Exch_regions,0),MATCH('Essential Items CMB_Regions'!KT$1,Exch_month20,0))</f>
        <v>76.193929173693093</v>
      </c>
      <c r="KV14" s="15">
        <v>2287312.5</v>
      </c>
      <c r="KW14" s="15">
        <f>KV14/INDEX(Exchange_rate19,MATCH('Essential Items CMB_Regions'!$A14,Exch_regions,0),MATCH('Essential Items CMB_Regions'!KV$1,Exch_month21,0))</f>
        <v>77.70063694267516</v>
      </c>
      <c r="KX14" s="2">
        <v>2373187.5</v>
      </c>
      <c r="KY14" s="15">
        <f>KX14/INDEX(Exchange_rate20,MATCH('Essential Items CMB_Regions'!$A14,Exch_regions,0),MATCH('Essential Items CMB_Regions'!KX$1,Exch_month22,0))</f>
        <v>78.941787941787936</v>
      </c>
      <c r="KZ14" s="15">
        <v>2554800</v>
      </c>
      <c r="LA14" s="15">
        <f>KZ14/INDEX(Exchange_rate22,MATCH('Essential Items CMB_Regions'!$A14,Exch_regions,0),MATCH('Essential Items CMB_Regions'!KZ$1,Exch_month24,0))</f>
        <v>84.456198347107431</v>
      </c>
      <c r="LB14" s="15">
        <v>2573062.5</v>
      </c>
      <c r="LC14" s="15">
        <f>LB14/INDEX(Exchange_rate23,MATCH('Essential Items CMB_Regions'!$A14,Exch_regions,0),MATCH('Essential Items CMB_Regions'!LB$1,Exch_month25,0))</f>
        <v>82.668674698795186</v>
      </c>
      <c r="LD14" s="24">
        <f t="shared" si="0"/>
        <v>2332418.5</v>
      </c>
      <c r="LE14" s="24">
        <f t="shared" si="1"/>
        <v>83.665334725257125</v>
      </c>
    </row>
    <row r="15" spans="1:317" x14ac:dyDescent="0.35">
      <c r="A15" s="1" t="s">
        <v>12</v>
      </c>
      <c r="B15" s="22">
        <v>437250</v>
      </c>
      <c r="C15" s="15">
        <f t="array" ref="C15">B15/INDEX(Exch_rate,MATCH($A15,Exch_regions1,0),MATCH(B$1,Exch_months1,0))</f>
        <v>19.219780219780219</v>
      </c>
      <c r="D15" s="22">
        <v>441000</v>
      </c>
      <c r="E15" s="15">
        <f t="array" ref="E15">D15/INDEX(Exch_rate,MATCH($A15,Exch_regions1,0),MATCH(D$1,Exch_months1,0))</f>
        <v>19.448732083792724</v>
      </c>
      <c r="F15" s="22">
        <v>522000</v>
      </c>
      <c r="G15" s="15">
        <f t="array" ref="G15">F15/INDEX(Exch_rate,MATCH($A15,Exch_regions1,0),MATCH(F$1,Exch_months1,0))</f>
        <v>23.673469387755102</v>
      </c>
      <c r="H15" s="22">
        <v>576000</v>
      </c>
      <c r="I15" s="15">
        <f t="array" ref="I15">H15/INDEX(Exch_rate,MATCH($A15,Exch_regions1,0),MATCH(H$1,Exch_months1,0))</f>
        <v>25.554569653948537</v>
      </c>
      <c r="J15" s="22">
        <v>612000</v>
      </c>
      <c r="K15" s="15">
        <f t="array" ref="K15">J15/INDEX(Exch_rate,MATCH($A15,Exch_regions1,0),MATCH(J$1,Exch_months1,0))</f>
        <v>26.990077177508269</v>
      </c>
      <c r="L15" s="22">
        <v>624750</v>
      </c>
      <c r="M15" s="15">
        <f t="array" ref="M15">L15/INDEX(Exch_rate,MATCH($A15,Exch_regions1,0),MATCH(L$1,Exch_months1,0))</f>
        <v>26.25</v>
      </c>
      <c r="N15" s="22">
        <v>677400</v>
      </c>
      <c r="O15" s="15">
        <f t="array" ref="O15">N15/INDEX(Exch_rate,MATCH($A15,Exch_regions1,0),MATCH(N$1,Exch_months1,0))</f>
        <v>26.317016317016318</v>
      </c>
      <c r="P15" s="22">
        <v>600000</v>
      </c>
      <c r="Q15" s="15">
        <f t="array" ref="Q15">P15/INDEX(Exch_rate,MATCH($A15,Exch_regions1,0),MATCH(P$1,Exch_months1,0))</f>
        <v>29.887920298879202</v>
      </c>
      <c r="R15" s="22">
        <v>495000</v>
      </c>
      <c r="S15" s="15">
        <f t="array" ref="S15">R15/INDEX(Exch_rate,MATCH($A15,Exch_regions1,0),MATCH(R$1,Exch_months1,0))</f>
        <v>24.09931840311587</v>
      </c>
      <c r="T15" s="22">
        <v>576750</v>
      </c>
      <c r="U15" s="15">
        <f t="array" ref="U15">T15/INDEX(Exch_rate,MATCH($A15,Exch_regions1,0),MATCH(T$1,Exch_months1,0))</f>
        <v>26.578341013824886</v>
      </c>
      <c r="V15" s="22">
        <v>597750</v>
      </c>
      <c r="W15" s="15">
        <f t="array" ref="W15">V15/INDEX(Exch_rate,MATCH($A15,Exch_regions1,0),MATCH(V$1,Exch_months1,0))</f>
        <v>27.673611111111111</v>
      </c>
      <c r="X15" s="22">
        <v>510600</v>
      </c>
      <c r="Y15" s="15">
        <f t="array" ref="Y15">X15/INDEX(Exch_rate,MATCH($A15,Exch_regions1,0),MATCH(X$1,Exch_months1,0))</f>
        <v>24.642857142857142</v>
      </c>
      <c r="Z15" s="22">
        <v>480750</v>
      </c>
      <c r="AA15" s="15">
        <f t="array" ref="AA15">Z15/INDEX(Exch_rate,MATCH($A15,Exch_regions1,0),MATCH(Z$1,Exch_months1,0))</f>
        <v>22.63631227045861</v>
      </c>
      <c r="AB15" s="22">
        <v>518250</v>
      </c>
      <c r="AC15" s="15">
        <f t="array" ref="AC15">AB15/INDEX(Exch_rate,MATCH($A15,Exch_regions1,0),MATCH(AB$1,Exch_months1,0))</f>
        <v>24.245614035087719</v>
      </c>
      <c r="AD15" s="22">
        <v>577500</v>
      </c>
      <c r="AE15" s="15">
        <f t="array" ref="AE15">AD15/INDEX(Exch_rate,MATCH($A15,Exch_regions1,0),MATCH(AD$1,Exch_months1,0))</f>
        <v>27.421652421652421</v>
      </c>
      <c r="AF15" s="22">
        <v>657000</v>
      </c>
      <c r="AG15" s="15">
        <f t="array" ref="AG15">AF15/INDEX(Exch_rate,MATCH($A15,Exch_regions1,0),MATCH(AF$1,Exch_months1,0))</f>
        <v>30.62937062937063</v>
      </c>
      <c r="AH15" s="22">
        <v>747750</v>
      </c>
      <c r="AI15" s="15">
        <f t="array" ref="AI15">AH15/INDEX(Exch_rate,MATCH($A15,Exch_regions1,0),MATCH(AH$1,Exch_months1,0))</f>
        <v>34.618055555555557</v>
      </c>
      <c r="AJ15" s="22">
        <v>804000</v>
      </c>
      <c r="AK15" s="15">
        <f t="array" ref="AK15">AJ15/INDEX(Exch_rate,MATCH($A15,Exch_regions1,0),MATCH(AJ$1,Exch_months1,0))</f>
        <v>37.605238540692234</v>
      </c>
      <c r="AL15" s="22">
        <v>776250</v>
      </c>
      <c r="AM15" s="15">
        <f t="array" ref="AM15">AL15/INDEX(Exch_rate,MATCH($A15,Exch_regions1,0),MATCH(AL$1,Exch_months1,0))</f>
        <v>36.615566037735846</v>
      </c>
      <c r="AN15" s="22">
        <v>682500</v>
      </c>
      <c r="AO15" s="15">
        <f t="array" ref="AO15">AN15/INDEX(Exch_rate,MATCH($A15,Exch_regions1,0),MATCH(AN$1,Exch_months1,0))</f>
        <v>32.117647058823529</v>
      </c>
      <c r="AP15" s="22">
        <v>660000</v>
      </c>
      <c r="AQ15" s="15">
        <f t="array" ref="AQ15">AP15/INDEX(Exch_rate,MATCH($A15,Exch_regions1,0),MATCH(AP$1,Exch_months1,0))</f>
        <v>30.05464480874317</v>
      </c>
      <c r="AR15" s="22">
        <v>637500</v>
      </c>
      <c r="AS15" s="15">
        <f t="array" ref="AS15">AR15/INDEX(Exch_rate,MATCH($A15,Exch_regions1,0),MATCH(AR$1,Exch_months1,0))</f>
        <v>29.176201372997713</v>
      </c>
      <c r="AT15" s="22">
        <v>570000</v>
      </c>
      <c r="AU15" s="15">
        <f t="array" ref="AU15">AT15/INDEX(Exch_rate,MATCH($A15,Exch_regions1,0),MATCH(AT$1,Exch_months1,0))</f>
        <v>26.358381502890172</v>
      </c>
      <c r="AV15" s="22">
        <v>523500</v>
      </c>
      <c r="AW15" s="15">
        <f t="array" ref="AW15">AV15/INDEX(Exch_rate,MATCH($A15,Exch_regions1,0),MATCH(AV$1,Exch_months1,0))</f>
        <v>24.168975069252078</v>
      </c>
      <c r="AX15" s="21">
        <v>480000</v>
      </c>
      <c r="AY15" s="15">
        <f t="array" ref="AY15">AX15/INDEX(Exch_rate,MATCH($A15,Exch_regions1,0),MATCH(AX$1,Exch_months1,0))</f>
        <v>21.942857142857143</v>
      </c>
      <c r="AZ15" s="21">
        <v>495750</v>
      </c>
      <c r="BA15" s="15">
        <f t="array" ref="BA15">AZ15/INDEX(Exch_rate,MATCH($A15,Exch_regions1,0),MATCH(AZ$1,Exch_months1,0))</f>
        <v>22.8719723183391</v>
      </c>
      <c r="BB15" s="21">
        <v>562500</v>
      </c>
      <c r="BC15" s="15">
        <f t="array" ref="BC15">BB15/INDEX(Exch_rate,MATCH($A15,Exch_regions1,0),MATCH(BB$1,Exch_months1,0))</f>
        <v>25.360685302073939</v>
      </c>
      <c r="BD15" s="21">
        <v>1351500</v>
      </c>
      <c r="BE15" s="15">
        <f t="array" ref="BE15">BD15/INDEX(Exch_rate,MATCH($A15,Exch_regions1,0),MATCH(BD$1,Exch_months1,0))</f>
        <v>61.327283040272263</v>
      </c>
      <c r="BF15" s="21">
        <v>1347900</v>
      </c>
      <c r="BG15" s="15">
        <f t="array" ref="BG15">BF15/INDEX(Exch_rate,MATCH($A15,Exch_regions1,0),MATCH(BF$1,Exch_months1,0))</f>
        <v>60.682048396173329</v>
      </c>
      <c r="BH15" s="21">
        <v>1390500</v>
      </c>
      <c r="BI15" s="15">
        <f t="array" ref="BI15">BH15/INDEX(Exch_rate,MATCH($A15,Exch_regions1,0),MATCH(BH$1,Exch_months1,0))</f>
        <v>61.910062333036507</v>
      </c>
      <c r="BJ15" s="21">
        <v>1317750</v>
      </c>
      <c r="BK15" s="15">
        <f t="array" ref="BK15">BJ15/INDEX(Exch_rate,MATCH($A15,Exch_regions1,0),MATCH(BJ$1,Exch_months1,0))</f>
        <v>59.191465468837734</v>
      </c>
      <c r="BL15" s="21">
        <v>1114800</v>
      </c>
      <c r="BM15" s="15">
        <f t="array" ref="BM15">BL15/INDEX(Exch_rate,MATCH($A15,Exch_regions1,0),MATCH(BL$1,Exch_months1,0))</f>
        <v>49.96862393545495</v>
      </c>
      <c r="BN15" s="21">
        <v>1131000</v>
      </c>
      <c r="BO15" s="15">
        <f t="array" ref="BO15">BN15/INDEX(Exch_rate,MATCH($A15,Exch_regions1,0),MATCH(BN$1,Exch_months1,0))</f>
        <v>50.350584307178629</v>
      </c>
      <c r="BP15" s="21">
        <v>1227000</v>
      </c>
      <c r="BQ15" s="15">
        <f t="array" ref="BQ15">BP15/INDEX(Exch_rate,MATCH($A15,Exch_regions1,0),MATCH(BP$1,Exch_months1,0))</f>
        <v>52.944983818770226</v>
      </c>
      <c r="BR15" s="21">
        <v>1179000</v>
      </c>
      <c r="BS15" s="15">
        <f t="array" ref="BS15">BR15/INDEX(Exch_rate,MATCH($A15,Exch_regions1,0),MATCH(BR$1,Exch_months1,0))</f>
        <v>50.90124123043713</v>
      </c>
      <c r="BT15" s="21">
        <v>1135500</v>
      </c>
      <c r="BU15" s="15">
        <f t="array" ref="BU15">BT15/INDEX(Exch_rate,MATCH($A15,Exch_regions1,0),MATCH(BT$1,Exch_months1,0))</f>
        <v>49.31596091205212</v>
      </c>
      <c r="BV15" s="21">
        <v>1095000</v>
      </c>
      <c r="BW15" s="15">
        <f t="array" ref="BW15">BV15/INDEX(Exch_rate,MATCH($A15,Exch_regions1,0),MATCH(BV$1,Exch_months1,0))</f>
        <v>46.970509383378015</v>
      </c>
      <c r="BX15" s="21">
        <v>1067400</v>
      </c>
      <c r="BY15" s="15">
        <f t="array" ref="BY15">BX15/INDEX(Exch_rate,MATCH($A15,Exch_regions1,0),MATCH(BX$1,Exch_months1,0))</f>
        <v>45.595899188381033</v>
      </c>
      <c r="BZ15" s="21">
        <v>1047000</v>
      </c>
      <c r="CA15" s="15">
        <f t="array" ref="CA15">BZ15/INDEX(Exch_rate,MATCH($A15,Exch_regions1,0),MATCH(BZ$1,Exch_months1,0))</f>
        <v>44.435013262599469</v>
      </c>
      <c r="CB15" s="21">
        <v>1145250</v>
      </c>
      <c r="CC15" s="15">
        <f t="array" ref="CC15">CB15/INDEX(Exch_rate,MATCH($A15,Exch_regions1,0),MATCH(CB$1,Exch_months1,0))</f>
        <v>47.520746887966808</v>
      </c>
      <c r="CD15" s="21">
        <v>1384500</v>
      </c>
      <c r="CE15" s="15">
        <f t="array" ref="CE15">CD15/INDEX(Exch_rate,MATCH($A15,Exch_regions1,0),MATCH(CD$1,Exch_months1,0))</f>
        <v>53.198847262247838</v>
      </c>
      <c r="CF15" s="21">
        <v>1410750</v>
      </c>
      <c r="CG15" s="15">
        <f t="array" ref="CG15">CF15/INDEX(Exch_rate,MATCH($A15,Exch_regions1,0),MATCH(CF$1,Exch_months1,0))</f>
        <v>60.823919979304989</v>
      </c>
      <c r="CH15" s="21">
        <v>1350750</v>
      </c>
      <c r="CI15" s="15">
        <f t="array" ref="CI15">CH15/INDEX(Exch_rate,MATCH($A15,Exch_regions1,0),MATCH(CH$1,Exch_months1,0))</f>
        <v>53.601190476190474</v>
      </c>
      <c r="CJ15" s="21">
        <v>1287000</v>
      </c>
      <c r="CK15" s="15">
        <f t="array" ref="CK15">CJ15/INDEX(Exch_rate,MATCH($A15,Exch_regions1,0),MATCH(CJ$1,Exch_months1,0))</f>
        <v>50.970297029702969</v>
      </c>
      <c r="CL15" s="21">
        <v>1215750</v>
      </c>
      <c r="CM15" s="15">
        <f t="array" ref="CM15">CL15/INDEX(Exch_rate,MATCH($A15,Exch_regions1,0),MATCH(CL$1,Exch_months1,0))</f>
        <v>47.817109144542776</v>
      </c>
      <c r="CN15" s="21">
        <v>1221600</v>
      </c>
      <c r="CO15" s="15">
        <f t="array" ref="CO15">CN15/INDEX(Exch_rate,MATCH($A15,Exch_regions1,0),MATCH(CN$1,Exch_months1,0))</f>
        <v>44.730867813987551</v>
      </c>
      <c r="CP15" s="21">
        <v>1325250</v>
      </c>
      <c r="CQ15" s="15">
        <f t="array" ref="CQ15">CP15/INDEX(Exch_rate,MATCH($A15,Exch_regions1,0),MATCH(CP$1,Exch_months1,0))</f>
        <v>48.521739130434781</v>
      </c>
      <c r="CR15" s="21">
        <v>1380000</v>
      </c>
      <c r="CS15" s="15">
        <f t="array" ref="CS15">CR15/INDEX(Exch_rate,MATCH($A15,Exch_regions1,0),MATCH(CR$1,Exch_months1,0))</f>
        <v>51.468531468531467</v>
      </c>
      <c r="CT15" s="21">
        <v>1436400</v>
      </c>
      <c r="CU15" s="15">
        <f t="array" ref="CU15">CT15/INDEX(Exch_rate,MATCH($A15,Exch_regions1,0),MATCH(CT$1,Exch_months1,0))</f>
        <v>52.423357664233578</v>
      </c>
      <c r="CV15" s="21">
        <v>1288500</v>
      </c>
      <c r="CW15" s="15">
        <f t="array" ref="CW15">CV15/INDEX(Exch_rate,MATCH($A15,Exch_regions1,0),MATCH(CV$1,Exch_months1,0))</f>
        <v>48.303655107778816</v>
      </c>
      <c r="CX15" s="2">
        <v>1563750</v>
      </c>
      <c r="CY15" s="15">
        <f t="array" ref="CY15">CX15/INDEX(Exch_rate,MATCH($A15,Exch_regions1,0),MATCH(CX$1,Exch_months1,0))</f>
        <v>57.227813357731016</v>
      </c>
      <c r="CZ15" s="2">
        <v>1643250</v>
      </c>
      <c r="DA15" s="15">
        <f t="array" ref="DA15">CZ15/INDEX(Exch_rate,MATCH($A15,Exch_regions1,0),MATCH(CZ$1,Exch_months1,0))</f>
        <v>59.030085316569377</v>
      </c>
      <c r="DB15" s="2">
        <v>1675200</v>
      </c>
      <c r="DC15" s="15">
        <f t="array" ref="DC15">DB15/INDEX(Exch_rate,MATCH($A15,Exch_regions1,0),MATCH(DB$1,Exch_months1,0))</f>
        <v>58.944405348346237</v>
      </c>
      <c r="DD15" s="2">
        <v>1560750</v>
      </c>
      <c r="DE15" s="15">
        <f t="array" ref="DE15">DD15/INDEX(Exch_rate,MATCH($A15,Exch_regions1,0),MATCH(DD$1,Exch_months1,0))</f>
        <v>55.150176678445227</v>
      </c>
      <c r="DF15" s="2">
        <v>1338000</v>
      </c>
      <c r="DG15" s="15">
        <f t="array" ref="DG15">DF15/INDEX(Exch_rate,MATCH($A15,Exch_regions1,0),MATCH(DF$1,Exch_months1,0))</f>
        <v>60.645892351274789</v>
      </c>
      <c r="DH15" s="2">
        <v>1158000</v>
      </c>
      <c r="DI15" s="15">
        <f t="array" ref="DI15">DH15/INDEX(Exch_rate,MATCH($A15,Exch_regions1,0),MATCH(DH$1,Exch_months1,0))</f>
        <v>50.347826086956523</v>
      </c>
      <c r="DJ15" s="2">
        <v>1131000</v>
      </c>
      <c r="DK15" s="15">
        <f t="array" ref="DK15">DJ15/INDEX(Exch_rate,MATCH($A15,Exch_regions1,0),MATCH(DJ$1,Exch_months1,0))</f>
        <v>51.409090909090907</v>
      </c>
      <c r="DL15" s="2">
        <v>1143000</v>
      </c>
      <c r="DM15" s="15">
        <f t="array" ref="DM15">DL15/INDEX(Exch_rate,MATCH($A15,Exch_regions1,0),MATCH(DL$1,Exch_months1,0))</f>
        <v>51.954545454545453</v>
      </c>
      <c r="DN15" s="2">
        <v>1054500</v>
      </c>
      <c r="DO15" s="15">
        <f t="array" ref="DO15">DN15/INDEX(Exch_rate,MATCH($A15,Exch_regions1,0),MATCH(DN$1,Exch_months1,0))</f>
        <v>47.93181818181818</v>
      </c>
      <c r="DP15" s="2">
        <v>986625</v>
      </c>
      <c r="DQ15" s="15">
        <f t="array" ref="DQ15">DP15/INDEX(Exch_rate,MATCH($A15,Exch_regions1,0),MATCH(DP$1,Exch_months1,0))</f>
        <v>44.342696629213485</v>
      </c>
      <c r="DR15" s="17">
        <v>989250</v>
      </c>
      <c r="DS15" s="15">
        <f t="array" ref="DS15">DR15/INDEX(Exch_rate,MATCH($A15,Exch_regions1,0),MATCH(DR$1,Exch_months1,0))</f>
        <v>47.107142857142854</v>
      </c>
      <c r="DT15" s="17">
        <v>922500</v>
      </c>
      <c r="DU15" s="15">
        <f t="array" ref="DU15">DT15/INDEX(Exch_rate,MATCH($A15,Exch_regions1,0),MATCH(DT$1,Exch_months1,0))</f>
        <v>41.93181818181818</v>
      </c>
      <c r="DV15" s="17">
        <v>925500</v>
      </c>
      <c r="DW15" s="15">
        <f t="array" ref="DW15">DV15/INDEX(Exch_rate,MATCH($A15,Exch_regions1,0),MATCH(DV$1,Exch_months1,0))</f>
        <v>39.593582887700535</v>
      </c>
      <c r="DX15" s="17">
        <v>883800</v>
      </c>
      <c r="DY15" s="15">
        <f t="array" ref="DY15">DX15/INDEX(Exch_rate,MATCH($A15,Exch_regions1,0),MATCH(DX$1,Exch_months1,0))</f>
        <v>38.094827586206897</v>
      </c>
      <c r="DZ15" s="17">
        <v>978000</v>
      </c>
      <c r="EA15" s="15">
        <f t="array" ref="EA15">DZ15/INDEX(Exch_rate,MATCH($A15,Exch_regions1,0),MATCH(DZ$1,Exch_months1,0))</f>
        <v>41.884368308351178</v>
      </c>
      <c r="EB15" s="17">
        <v>999000</v>
      </c>
      <c r="EC15" s="15">
        <f t="array" ref="EC15">EB15/INDEX(Exch_rate,MATCH($A15,Exch_regions1,0),MATCH(EB$1,Exch_months1,0))</f>
        <v>42.692307692307693</v>
      </c>
      <c r="ED15" s="2">
        <v>957900</v>
      </c>
      <c r="EE15" s="15">
        <f t="array" ref="EE15">ED15/INDEX(Exch_rate,MATCH($A15,Exch_regions1,0),MATCH(ED$1,Exch_months1,0))</f>
        <v>40.349620893007582</v>
      </c>
      <c r="EF15" s="20">
        <v>918000</v>
      </c>
      <c r="EG15" s="15">
        <f t="array" ref="EG15">EF15/INDEX(Exch_rate,MATCH($A15,Exch_regions1,0),MATCH(EF$1,Exch_months1,0))</f>
        <v>38.775079197465679</v>
      </c>
      <c r="EH15" s="2">
        <v>933000</v>
      </c>
      <c r="EI15" s="15">
        <f t="array" ref="EI15">EH15/INDEX(Exch_rate,MATCH($A15,Exch_regions1,0),MATCH(EH$1,Exch_months1,0))</f>
        <v>38.753894080996886</v>
      </c>
      <c r="EJ15" s="21">
        <v>969000</v>
      </c>
      <c r="EK15" s="15">
        <f t="array" ref="EK15">EJ15/INDEX(Exch_rate,MATCH($A15,Exch_regions1,0),MATCH(EJ$1,Exch_months1,0))</f>
        <v>40.140845070422536</v>
      </c>
      <c r="EL15" s="21">
        <v>1005750</v>
      </c>
      <c r="EM15" s="15">
        <f t="array" ref="EM15">EL15/INDEX(Exch_rate,MATCH($A15,Exch_regions1,0),MATCH(EL$1,Exch_months1,0))</f>
        <v>41.388888888888886</v>
      </c>
      <c r="EN15" s="2">
        <v>1012500</v>
      </c>
      <c r="EO15" s="15">
        <f t="array" ref="EO15">EN15/INDEX(Exch_rate,MATCH($A15,Exch_regions1,0),MATCH(EN$1,Exch_months1,0))</f>
        <v>41.666666666666664</v>
      </c>
      <c r="EP15" s="2">
        <v>948000</v>
      </c>
      <c r="EQ15" s="15">
        <f t="array" ref="EQ15">EP15/INDEX(Exch_rate,MATCH($A15,Exch_regions1,0),MATCH(EP$1,Exch_months1,0))</f>
        <v>38.892307692307689</v>
      </c>
      <c r="ER15" s="2">
        <v>940500</v>
      </c>
      <c r="ES15" s="15">
        <f t="array" ref="ES15">ER15/INDEX(Exch_rate,MATCH($A15,Exch_regions1,0),MATCH(ER$1,Exch_months1,0))</f>
        <v>38.387755102040813</v>
      </c>
      <c r="ET15" s="29">
        <v>1069500</v>
      </c>
      <c r="EU15" s="15">
        <f t="array" ref="EU15">ET15/INDEX(Exch_rate,MATCH($A15,Exch_regions1,0),MATCH(ET$1,Exch_months1,0))</f>
        <v>43.831967213114751</v>
      </c>
      <c r="EV15" s="30">
        <v>1060500</v>
      </c>
      <c r="EW15" s="15">
        <f t="array" ref="EW15">EV15/INDEX(Exch_rate,MATCH($A15,Exch_regions1,0),MATCH(EV$1,Exch_months1,0))</f>
        <v>43.356500408830748</v>
      </c>
      <c r="EX15" s="30">
        <v>1056000</v>
      </c>
      <c r="EY15" s="15">
        <f t="array" ref="EY15">EX15/INDEX(Exch_rate,MATCH($A15,Exch_regions1,0),MATCH(EX$1,Exch_months1,0))</f>
        <v>43.190184049079754</v>
      </c>
      <c r="EZ15" s="30">
        <v>1197000</v>
      </c>
      <c r="FA15" s="15">
        <f t="array" ref="FA15">EZ15/INDEX(Exch_rate,MATCH($A15,Exch_regions1,0),MATCH(EZ$1,Exch_months1,0))</f>
        <v>48.907048008171607</v>
      </c>
      <c r="FB15" s="30">
        <v>1245600</v>
      </c>
      <c r="FC15" s="15">
        <f t="array" ref="FC15">FB15/INDEX(Exch_rate,MATCH($A15,Exch_regions1,0),MATCH(FB$1,Exch_months1,0))</f>
        <v>50.306946688206786</v>
      </c>
      <c r="FD15" s="30">
        <v>1153500</v>
      </c>
      <c r="FE15" s="15">
        <f t="array" ref="FE15">FD15/INDEX(Exch_rate,MATCH($A15,Exch_regions1,0),MATCH(FD$1,Exch_months1,0))</f>
        <v>46.047904191616766</v>
      </c>
      <c r="FF15" s="15">
        <v>1184400</v>
      </c>
      <c r="FG15" s="15">
        <f t="array" ref="FG15">FF15/INDEX(Exch_rate,MATCH($A15,Exch_regions1,0),MATCH(FF$1,Exch_months1,0))</f>
        <v>47.187250996015933</v>
      </c>
      <c r="FH15" s="15">
        <v>1137000</v>
      </c>
      <c r="FI15" s="15">
        <f t="array" ref="FI15">FH15/INDEX(Exch_rate,MATCH($A15,Exch_regions1,0),MATCH(FH$1,Exch_months1,0))</f>
        <v>44.985163204747778</v>
      </c>
      <c r="FJ15" s="15">
        <v>1131000</v>
      </c>
      <c r="FK15" s="15">
        <f t="array" ref="FK15">FJ15/INDEX(Exch_rate,MATCH($A15,Exch_regions1,0),MATCH(FJ$1,Exch_months1,0))</f>
        <v>44.527559055118111</v>
      </c>
      <c r="FL15" s="15">
        <v>1132500</v>
      </c>
      <c r="FM15" s="15">
        <f t="array" ref="FM15">FL15/INDEX(Exch_rate,MATCH($A15,Exch_regions1,0),MATCH(FL$1,Exch_months1,0))</f>
        <v>44.692186266771905</v>
      </c>
      <c r="FN15" s="15">
        <v>1041000</v>
      </c>
      <c r="FO15" s="15">
        <f t="array" ref="FO15">FN15/INDEX(Exch_rate,MATCH($A15,Exch_regions1,0),MATCH(FN$1,Exch_months1,0))</f>
        <v>41.186943620178042</v>
      </c>
      <c r="FP15" s="15">
        <v>1140000</v>
      </c>
      <c r="FQ15" s="15">
        <f t="array" ref="FQ15">FP15/INDEX(Exch_rate,MATCH($A15,Exch_regions1,0),MATCH(FP$1,Exch_months1,0))</f>
        <v>45.103857566765576</v>
      </c>
      <c r="FR15" s="15">
        <v>1146600</v>
      </c>
      <c r="FS15" s="15">
        <f t="array" ref="FS15">FR15/INDEX(Exch_rate,MATCH($A15,Exch_regions1,0),MATCH(FR$1,Exch_months1,0))</f>
        <v>45.212933753943219</v>
      </c>
      <c r="FT15" s="15">
        <v>1387125</v>
      </c>
      <c r="FU15" s="15">
        <f t="array" ref="FU15">FT15/INDEX(Exch_rate,MATCH($A15,Exch_regions1,0),MATCH(FT$1,Exch_months1,0))</f>
        <v>54.450441609420999</v>
      </c>
      <c r="FV15" s="15">
        <v>1445625</v>
      </c>
      <c r="FW15" s="15">
        <f t="array" ref="FW15">FV15/INDEX(Exch_rate,MATCH($A15,Exch_regions1,0),MATCH(FV$1,Exch_months1,0))</f>
        <v>56.4697265625</v>
      </c>
      <c r="FX15" s="15">
        <v>1447200</v>
      </c>
      <c r="FY15" s="15">
        <f t="array" ref="FY15">FX15/INDEX(Exch_rate,MATCH($A15,Exch_regions1,0),MATCH(FX$1,Exch_months1,0))</f>
        <v>56.487119437939107</v>
      </c>
      <c r="FZ15" s="15">
        <v>1452000</v>
      </c>
      <c r="GA15" s="15">
        <f t="array" ref="GA15">FZ15/INDEX(Exch_rate,MATCH($A15,Exch_regions1,0),MATCH(FZ$1,Exch_months1,0))</f>
        <v>56.526647720636895</v>
      </c>
      <c r="GB15" s="15">
        <v>1409400</v>
      </c>
      <c r="GC15" s="15">
        <f t="array" ref="GC15">GB15/INDEX(Exch_rate,MATCH($A15,Exch_regions1,0),MATCH(GB$1,Exch_months1,0))</f>
        <v>55.0546875</v>
      </c>
      <c r="GD15" s="15">
        <v>1304812.5</v>
      </c>
      <c r="GE15" s="15">
        <f t="array" ref="GE15">GD15/INDEX(Exch_rate,MATCH($A15,Exch_regions1,0),MATCH(GD$1,Exch_months1,0))</f>
        <v>51.045008215319612</v>
      </c>
      <c r="GF15" s="15">
        <v>1314000</v>
      </c>
      <c r="GG15" s="15">
        <f t="array" ref="GG15">GF15/INDEX(Exch_rate,MATCH($A15,Exch_regions1,0),MATCH(GF$1,Exch_months1,0))</f>
        <v>51.328125</v>
      </c>
      <c r="GH15" s="15">
        <v>1318125</v>
      </c>
      <c r="GI15" s="15">
        <f t="array" ref="GI15">GH15/INDEX(Exch_rate,MATCH($A15,Exch_regions1,0),MATCH(GH$1,Exch_months1,0))</f>
        <v>51.590019569471622</v>
      </c>
      <c r="GJ15" s="15">
        <v>1329750</v>
      </c>
      <c r="GK15" s="15">
        <f t="array" ref="GK15">GJ15/INDEX(Exch_rate,MATCH($A15,Exch_regions1,0),MATCH(GJ$1,Exch_months1,0))</f>
        <v>51.791626095423567</v>
      </c>
      <c r="GL15" s="15">
        <v>1309500</v>
      </c>
      <c r="GM15" s="15">
        <f t="array" ref="GM15">GL15/INDEX(Exch_rate,MATCH($A15,Exch_regions1,0),MATCH(GL$1,Exch_months1,0))</f>
        <v>51.15234375</v>
      </c>
      <c r="GN15" s="15">
        <v>1320000</v>
      </c>
      <c r="GO15" s="15">
        <f t="array" ref="GO15">GN15/INDEX(Exch_rate,MATCH($A15,Exch_regions1,0),MATCH(GN$1,Exch_months1,0))</f>
        <v>51.512195121951223</v>
      </c>
      <c r="GP15" s="15">
        <v>1457700</v>
      </c>
      <c r="GQ15" s="15">
        <f t="array" ref="GQ15">GP15/INDEX(Exch_rate,MATCH($A15,Exch_regions1,0),MATCH(GP$1,Exch_months1,0))</f>
        <v>56.631701631701631</v>
      </c>
      <c r="GR15" s="15">
        <v>1537500</v>
      </c>
      <c r="GS15" s="15">
        <f t="array" ref="GS15">GR15/INDEX(Exch_rate,MATCH($A15,Exch_regions1,0),MATCH(GR$1,Exch_months1,0))</f>
        <v>60.294117647058826</v>
      </c>
      <c r="GT15" s="15">
        <v>1574700</v>
      </c>
      <c r="GU15" s="15">
        <f t="array" ref="GU15">GT15/INDEX(Exch_rate,MATCH($A15,Exch_regions1,0),MATCH(GT$1,Exch_months1,0))</f>
        <v>60.565384615384616</v>
      </c>
      <c r="GV15" s="15">
        <v>1602000</v>
      </c>
      <c r="GW15" s="15">
        <f t="array" ref="GW15">GV15/INDEX(Exch_rate,MATCH($A15,Exch_regions1,0),MATCH(GV$1,Exch_months1,0))</f>
        <v>62.700587084148729</v>
      </c>
      <c r="GX15" s="15">
        <v>1606500</v>
      </c>
      <c r="GY15" s="15">
        <f t="array" ref="GY15">GX15/INDEX(Exch_rate,MATCH($A15,Exch_regions1,0),MATCH(GX$1,Exch_months1,0))</f>
        <v>62.75390625</v>
      </c>
      <c r="GZ15" s="39">
        <v>1643100</v>
      </c>
      <c r="HA15" s="15">
        <f t="array" ref="HA15">GZ15/INDEX(Exch_rate,MATCH($A15,Exch_regions1,0),MATCH(GZ$1,Exch_months1,0))</f>
        <v>63.834498834498838</v>
      </c>
      <c r="HB15" s="15">
        <v>1584750</v>
      </c>
      <c r="HC15" s="15">
        <f t="array" ref="HC15">HB15/INDEX(Exch_rate,MATCH($A15,Exch_regions1,0),MATCH(HB$1,Exch_months1,0))</f>
        <v>62.39173228346457</v>
      </c>
      <c r="HD15" s="15">
        <v>1608750</v>
      </c>
      <c r="HE15" s="15">
        <f t="array" ref="HE15">HD15/INDEX(Exch_rate,MATCH($A15,Exch_regions1,0),MATCH(HD$1,Exch_months1,0))</f>
        <v>63.088235294117645</v>
      </c>
      <c r="HF15" s="15">
        <v>1734000</v>
      </c>
      <c r="HG15" s="15">
        <f t="array" ref="HG15">HF15/INDEX(Exch_rate,MATCH($A15,Exch_regions1,0),MATCH(HF$1,Exch_months1,0))</f>
        <v>67.840375586854464</v>
      </c>
      <c r="HH15" s="15">
        <v>1756500</v>
      </c>
      <c r="HI15" s="15">
        <f t="array" ref="HI15">HH15/INDEX(Exch_rate,MATCH($A15,Exch_regions1,0),MATCH(HH$1,Exch_months1,0))</f>
        <v>69.495548961424333</v>
      </c>
      <c r="HJ15" s="15">
        <v>1635000</v>
      </c>
      <c r="HK15" s="15">
        <f t="array" ref="HK15">HJ15/INDEX(Exch_rate,MATCH($A15,Exch_regions1,0),MATCH(HJ$1,Exch_months1,0))</f>
        <v>63.569206842923798</v>
      </c>
      <c r="HL15" s="15">
        <v>1659000</v>
      </c>
      <c r="HM15" s="15">
        <f t="array" ref="HM15">HL15/INDEX(Exch_rate,MATCH($A15,Exch_regions1,0),MATCH(HL$1,Exch_months1,0))</f>
        <v>64.93150684931507</v>
      </c>
      <c r="HN15" s="15">
        <v>1782000</v>
      </c>
      <c r="HO15" s="15">
        <f t="array" ref="HO15">HN15/INDEX(Exch_rate,MATCH($A15,Exch_regions1,0),MATCH(HN$1,Exch_months1,0))</f>
        <v>69.406037000973711</v>
      </c>
      <c r="HP15" s="15">
        <v>1782750</v>
      </c>
      <c r="HQ15" s="15">
        <f t="array" ref="HQ15">HP15/INDEX(Exch_rate,MATCH($A15,Exch_regions1,0),MATCH(HP$1,Exch_months1,0))</f>
        <v>68.567307692307693</v>
      </c>
      <c r="HR15" s="15">
        <v>1841100</v>
      </c>
      <c r="HS15" s="15">
        <f t="array" ref="HS15">HR15/INDEX(Exch_rate,MATCH($A15,Exch_regions1,0),MATCH(HR$1,Exch_months1,0))</f>
        <v>70.811538461538461</v>
      </c>
      <c r="HT15" s="15">
        <v>1910250</v>
      </c>
      <c r="HU15" s="15">
        <f t="array" ref="HU15">HT15/INDEX(Exch_rate,MATCH($A15,Exch_regions1,0),MATCH(HT$1,Exch_months1,0))</f>
        <v>72.633079847908746</v>
      </c>
      <c r="HV15" s="15">
        <v>2080500</v>
      </c>
      <c r="HW15" s="15">
        <f t="array" ref="HW15">HV15/INDEX(Exch_rate,MATCH($A15,Exch_regions1,0),MATCH(HV$1,Exch_months1,0))</f>
        <v>79.63636363636364</v>
      </c>
      <c r="HX15" s="15">
        <v>1963500</v>
      </c>
      <c r="HY15" s="15">
        <f t="array" ref="HY15">HX15/INDEX(Exch_rate,MATCH($A15,Exch_regions1,0),MATCH(HX$1,Exch_months1,0))</f>
        <v>76.639344262295083</v>
      </c>
      <c r="HZ15" s="15">
        <v>1831500</v>
      </c>
      <c r="IA15" s="15">
        <f t="array" ref="IA15">HZ15/INDEX(Exch_rate,MATCH($A15,Exch_regions1,0),MATCH(HZ$1,Exch_months1,0))</f>
        <v>70.442307692307693</v>
      </c>
      <c r="IB15" s="15">
        <v>1681200</v>
      </c>
      <c r="IC15" s="15">
        <f t="array" ref="IC15">IB15/INDEX(Exch_rate,MATCH($A15,Exch_regions1,0),MATCH(IB$1,Exch_months1,0))</f>
        <v>64.31522570772762</v>
      </c>
      <c r="ID15" s="15">
        <v>1620000</v>
      </c>
      <c r="IE15" s="15">
        <f t="array" ref="IE15">ID15/INDEX(Exch_rate,MATCH($A15,Exch_regions1,0),MATCH(ID$1,Exch_months1,0))</f>
        <v>61.247637051039696</v>
      </c>
      <c r="IF15" s="15">
        <v>1513500</v>
      </c>
      <c r="IG15" s="15">
        <f t="array" ref="IG15">IF15/INDEX(Exch_rate,MATCH($A15,Exch_regions1,0),MATCH(IF$1,Exch_months1,0))</f>
        <v>56.791744840525325</v>
      </c>
      <c r="IH15" s="15">
        <v>1452900</v>
      </c>
      <c r="II15" s="15">
        <f t="array" ref="II15">IH15/INDEX(Exch_rate,MATCH($A15,Exch_regions1,0),MATCH(IH$1,Exch_months1,0))</f>
        <v>54.538288288288285</v>
      </c>
      <c r="IJ15" s="15">
        <v>1411500</v>
      </c>
      <c r="IK15" s="15">
        <f t="array" ref="IK15">IJ15/INDEX(Exch_rate,MATCH($A15,Exch_regions1,0),MATCH(IJ$1,Exch_months1,0))</f>
        <v>54.445515911282548</v>
      </c>
      <c r="IL15" s="15">
        <v>1481250</v>
      </c>
      <c r="IM15" s="15">
        <f t="array" ref="IM15">IL15/INDEX(Exch_rate,MATCH($A15,Exch_regions1,0),MATCH(IL$1,Exch_months1,0))</f>
        <v>57.692307692307693</v>
      </c>
      <c r="IN15" s="15">
        <v>1437000</v>
      </c>
      <c r="IO15" s="15">
        <f t="array" ref="IO15">IN15/INDEX(Exch_rate,MATCH($A15,Exch_regions1,0),MATCH(IN$1,Exch_months1,0))</f>
        <v>56.1328125</v>
      </c>
      <c r="IP15" s="15">
        <v>1395000</v>
      </c>
      <c r="IQ15" s="15">
        <f t="array" ref="IQ15">IP15/INDEX(Exch_rate,MATCH($A15,Exch_regions1,0),MATCH(IP$1,Exch_months1,0))</f>
        <v>53.986068111455111</v>
      </c>
      <c r="IR15" s="15">
        <v>1515000</v>
      </c>
      <c r="IS15" s="15">
        <f t="array" ref="IS15">IR15/INDEX(Exch_rate,MATCH($A15,Exch_regions1,0),MATCH(IR$1,Exch_months1,0))</f>
        <v>58.269230769230766</v>
      </c>
      <c r="IT15" s="15">
        <v>1485000</v>
      </c>
      <c r="IU15" s="15">
        <f t="array" ref="IU15">IT15/INDEX(Exch_rate,MATCH($A15,Exch_regions1,0),MATCH(IT$1,Exch_months1,0))</f>
        <v>57.115384615384613</v>
      </c>
      <c r="IV15" s="15">
        <v>1570500</v>
      </c>
      <c r="IW15" s="15">
        <f t="array" ref="IW15">IV15/INDEX(Exch_rate,MATCH($A15,Exch_regions1,0),MATCH(IV$1,Exch_months1,0))</f>
        <v>60.403846153846153</v>
      </c>
      <c r="IX15" s="15">
        <v>1555500</v>
      </c>
      <c r="IY15" s="15">
        <f t="array" ref="IY15">IX15/INDEX(Exch_rate,MATCH($A15,Exch_regions1,0),MATCH(IX$1,Exch_months1,0))</f>
        <v>58.53245531514581</v>
      </c>
      <c r="IZ15" s="15">
        <v>1608000</v>
      </c>
      <c r="JA15" s="15">
        <f t="array" ref="JA15">IZ15/INDEX(Exch_rate,MATCH($A15,Exch_regions1,0),MATCH(IZ$1,Exch_months1,0))</f>
        <v>60.179640718562872</v>
      </c>
      <c r="JB15" s="15">
        <v>1782750</v>
      </c>
      <c r="JC15" s="15">
        <f t="array" ref="JC15">JB15/INDEX(Exch_rate,MATCH($A15,Exch_regions1,0),MATCH(JB$1,Exch_months1,0))</f>
        <v>68.173996175908215</v>
      </c>
      <c r="JD15" s="15">
        <v>1909125</v>
      </c>
      <c r="JE15" s="15">
        <f t="array" ref="JE15">JD15/INDEX(Exch_rate,MATCH($A15,Exch_regions1,0),MATCH(JD$1,Exch_months1,0))</f>
        <v>71.771616541353382</v>
      </c>
      <c r="JF15" s="15">
        <v>1776000</v>
      </c>
      <c r="JG15" s="15">
        <f t="array" ref="JG15">JF15/INDEX(Exch_rate,MATCH($A15,Exch_regions1,0),MATCH(JF$1,Exch_months1,0))</f>
        <v>66.516853932584269</v>
      </c>
      <c r="JH15" s="15">
        <v>1672500</v>
      </c>
      <c r="JI15" s="15">
        <f t="array" ref="JI15">JH15/INDEX(Exch_rate,MATCH($A15,Exch_regions1,0),MATCH(JH$1,Exch_months1,0))</f>
        <v>62.174721189591075</v>
      </c>
      <c r="JJ15" s="15">
        <v>1576500</v>
      </c>
      <c r="JK15" s="15">
        <f t="array" ref="JK15">JJ15/INDEX(Exch_rate,MATCH($A15,Exch_regions1,0),MATCH(JJ$1,Exch_months1,0))</f>
        <v>58.497217068645639</v>
      </c>
      <c r="JL15" s="15">
        <v>1626000</v>
      </c>
      <c r="JM15" s="15">
        <f>JL15/INDEX(Exchange_rate_data1,MATCH('Essential Items CMB_Regions'!$A15,Exch_regions,0),MATCH('Essential Items CMB_Regions'!JL$1,Exch_months3,0))</f>
        <v>60.333951762523192</v>
      </c>
      <c r="JN15" s="15">
        <v>1569000</v>
      </c>
      <c r="JO15" s="15">
        <f>JN15/INDEX(Exchange_rate_data2,MATCH('Essential Items CMB_Regions'!$A15,Exch_regions,0),MATCH('Essential Items CMB_Regions'!JN$1,Exch_months4,0))</f>
        <v>58.218923933209645</v>
      </c>
      <c r="JP15" s="15">
        <v>1597500</v>
      </c>
      <c r="JQ15" s="15">
        <f>JP15/INDEX(Exchange_rate_data3,MATCH('Essential Items CMB_Regions'!$A15,Exch_regions,0),MATCH('Essential Items CMB_Regions'!JP$1,Exch_months5,0))</f>
        <v>59.276437847866418</v>
      </c>
      <c r="JR15" s="15">
        <v>1627500</v>
      </c>
      <c r="JS15" s="15">
        <f>JR15/INDEX(Exchange_rate4,MATCH('Essential Items CMB_Regions'!$A15,Exch_regions,0),MATCH('Essential Items CMB_Regions'!JR$1,Exch_month6,0))</f>
        <v>60.38961038961039</v>
      </c>
      <c r="JT15" s="15">
        <v>1620750</v>
      </c>
      <c r="JU15" s="15">
        <f>JT15/INDEX(Exchange_rate5,MATCH('Essential Items CMB_Regions'!$A15,Exch_regions,0),MATCH('Essential Items CMB_Regions'!JT$1,Exch_month7,0))</f>
        <v>60.139146567717994</v>
      </c>
      <c r="JV15" s="15">
        <v>1711500</v>
      </c>
      <c r="JW15" s="15">
        <f>JV15/INDEX(Exchange_rate6,MATCH('Essential Items CMB_Regions'!$A15,Exch_regions,0),MATCH('Essential Items CMB_Regions'!JV$1,Exch_month9,0))</f>
        <v>63.506493506493506</v>
      </c>
      <c r="JX15" s="15">
        <v>1767000</v>
      </c>
      <c r="JY15" s="15">
        <f>JX15/INDEX(Exchange_rate7,MATCH('Essential Items CMB_Regions'!$A15,Exch_regions,0),MATCH('Essential Items CMB_Regions'!JX$1,Exch_month10,0))</f>
        <v>66.17977528089888</v>
      </c>
      <c r="JZ15" s="15">
        <v>1761000</v>
      </c>
      <c r="KA15" s="15">
        <f>JZ15/INDEX(Exchange_rate8,MATCH('Essential Items CMB_Regions'!$A15,Exch_regions,0),MATCH('Essential Items CMB_Regions'!JZ$1,Exchange_month11,0))</f>
        <v>65.955056179775283</v>
      </c>
      <c r="KB15" s="15">
        <v>1698600</v>
      </c>
      <c r="KC15" s="15">
        <f>KB15/INDEX(Exchange_rate9,MATCH('Essential Items CMB_Regions'!$A15,Exch_regions,0),MATCH('Essential Items CMB_Regions'!KB$1,Exch_month11,0))</f>
        <v>63.617977528089888</v>
      </c>
      <c r="KD15" s="15">
        <v>1633500</v>
      </c>
      <c r="KE15" s="15">
        <f>KD15/INDEX(Exchange_rate10,MATCH('Essential Items CMB_Regions'!$A15,Exch_regions,0),MATCH('Essential Items CMB_Regions'!KD$1,Exch_month12,0))</f>
        <v>61.179775280898873</v>
      </c>
      <c r="KF15" s="15">
        <v>1606500</v>
      </c>
      <c r="KG15" s="15">
        <f>KF15/INDEX(Exchange_rate11,MATCH('Essential Items CMB_Regions'!$A15,Exch_regions,0),MATCH('Essential Items CMB_Regions'!KF$1,Exch_month13,0))</f>
        <v>60.168539325842694</v>
      </c>
      <c r="KH15" s="15">
        <v>1542000</v>
      </c>
      <c r="KI15" s="15">
        <f>KH15/INDEX(Exchange_rate12,MATCH('Essential Items CMB_Regions'!$A15,Exch_regions,0),MATCH('Essential Items CMB_Regions'!KH$1,Exch_month14,0))</f>
        <v>57.752808988764045</v>
      </c>
      <c r="KJ15" s="15">
        <v>1584000</v>
      </c>
      <c r="KK15" s="15">
        <f>KJ15/INDEX(Exchange_rate13,MATCH('Essential Items CMB_Regions'!$A15,Exch_regions,0),MATCH('Essential Items CMB_Regions'!KJ$1,Exch_month15,0))</f>
        <v>59.325842696629216</v>
      </c>
      <c r="KL15" s="15">
        <v>1579500</v>
      </c>
      <c r="KM15" s="15">
        <f>KL15/INDEX(Exchange_rate14,MATCH('Essential Items CMB_Regions'!$A15,Exch_regions,0),MATCH('Essential Items CMB_Regions'!KL$1,Exch_month16,0))</f>
        <v>59.157303370786515</v>
      </c>
      <c r="KN15" s="15">
        <v>1585500</v>
      </c>
      <c r="KO15" s="15">
        <f>KN15/INDEX(Exchange_rate15,MATCH('Essential Items CMB_Regions'!$A15,Exch_regions,0),MATCH('Essential Items CMB_Regions'!KN$1,Exch_month17,0))</f>
        <v>59.382022471910112</v>
      </c>
      <c r="KP15" s="15">
        <v>1599000</v>
      </c>
      <c r="KQ15" s="15">
        <f>KP15/INDEX(Exchange_rate16,MATCH('Essential Items CMB_Regions'!$A15,Exch_regions,0),MATCH('Essential Items CMB_Regions'!KP$1,Exch_month18,0))</f>
        <v>59.887640449438202</v>
      </c>
      <c r="KR15" s="15">
        <v>1599000</v>
      </c>
      <c r="KS15" s="15">
        <f>KR15/INDEX(Exchange_rate17,MATCH('Essential Items CMB_Regions'!$A15,Exch_regions,0),MATCH('Essential Items CMB_Regions'!KR$1,Exch_month19,0))</f>
        <v>59.887640449438202</v>
      </c>
      <c r="KT15" s="15">
        <v>1548000</v>
      </c>
      <c r="KU15" s="15">
        <f>KT15/INDEX(Exchange_rate18,MATCH('Essential Items CMB_Regions'!$A15,Exch_regions,0),MATCH('Essential Items CMB_Regions'!KT$1,Exch_month20,0))</f>
        <v>57.977528089887642</v>
      </c>
      <c r="KV15" s="15">
        <v>1554000</v>
      </c>
      <c r="KW15" s="15">
        <f>KV15/INDEX(Exchange_rate19,MATCH('Essential Items CMB_Regions'!$A15,Exch_regions,0),MATCH('Essential Items CMB_Regions'!KV$1,Exch_month21,0))</f>
        <v>58.202247191011239</v>
      </c>
      <c r="KX15" s="2">
        <v>1627500</v>
      </c>
      <c r="KY15" s="15">
        <f>KX15/INDEX(Exchange_rate20,MATCH('Essential Items CMB_Regions'!$A15,Exch_regions,0),MATCH('Essential Items CMB_Regions'!KX$1,Exch_month22,0))</f>
        <v>60.955056179775283</v>
      </c>
      <c r="KZ15" s="15">
        <v>1591500</v>
      </c>
      <c r="LA15" s="15">
        <f>KZ15/INDEX(Exchange_rate22,MATCH('Essential Items CMB_Regions'!$A15,Exch_regions,0),MATCH('Essential Items CMB_Regions'!KZ$1,Exch_month24,0))</f>
        <v>59.606741573033709</v>
      </c>
      <c r="LB15" s="15">
        <v>1579500</v>
      </c>
      <c r="LC15" s="15">
        <f>LB15/INDEX(Exchange_rate23,MATCH('Essential Items CMB_Regions'!$A15,Exch_regions,0),MATCH('Essential Items CMB_Regions'!LB$1,Exch_month25,0))</f>
        <v>59.157303370786515</v>
      </c>
      <c r="LD15" s="24">
        <f t="shared" si="0"/>
        <v>1561380</v>
      </c>
      <c r="LE15" s="24">
        <f t="shared" si="1"/>
        <v>59.391293618939052</v>
      </c>
    </row>
    <row r="16" spans="1:317" x14ac:dyDescent="0.35">
      <c r="A16" s="1" t="s">
        <v>13</v>
      </c>
      <c r="B16" s="22">
        <v>1797300</v>
      </c>
      <c r="C16" s="15">
        <f t="array" ref="C16">B16/INDEX(Exch_rate,MATCH($A16,Exch_regions1,0),MATCH(B$1,Exch_months1,0))</f>
        <v>84.09365262064513</v>
      </c>
      <c r="D16" s="22">
        <v>1743150</v>
      </c>
      <c r="E16" s="15">
        <f t="array" ref="E16">D16/INDEX(Exch_rate,MATCH($A16,Exch_regions1,0),MATCH(D$1,Exch_months1,0))</f>
        <v>99.865368089372666</v>
      </c>
      <c r="F16" s="22">
        <v>1451400</v>
      </c>
      <c r="G16" s="15">
        <f t="array" ref="G16">F16/INDEX(Exch_rate,MATCH($A16,Exch_regions1,0),MATCH(F$1,Exch_months1,0))</f>
        <v>88.150622532645002</v>
      </c>
      <c r="H16" s="22">
        <v>1653000</v>
      </c>
      <c r="I16" s="15">
        <f t="array" ref="I16">H16/INDEX(Exch_rate,MATCH($A16,Exch_regions1,0),MATCH(H$1,Exch_months1,0))</f>
        <v>91.711051930758984</v>
      </c>
      <c r="J16" s="22">
        <v>1729200</v>
      </c>
      <c r="K16" s="15">
        <f t="array" ref="K16">J16/INDEX(Exch_rate,MATCH($A16,Exch_regions1,0),MATCH(J$1,Exch_months1,0))</f>
        <v>94.10612244897959</v>
      </c>
      <c r="L16" s="22">
        <v>1801800</v>
      </c>
      <c r="M16" s="15">
        <f t="array" ref="M16">L16/INDEX(Exch_rate,MATCH($A16,Exch_regions1,0),MATCH(L$1,Exch_months1,0))</f>
        <v>93.868194842406879</v>
      </c>
      <c r="N16" s="22">
        <v>1639680</v>
      </c>
      <c r="O16" s="15">
        <f t="array" ref="O16">N16/INDEX(Exch_rate,MATCH($A16,Exch_regions1,0),MATCH(N$1,Exch_months1,0))</f>
        <v>83.742594484167512</v>
      </c>
      <c r="P16" s="22">
        <v>1687200</v>
      </c>
      <c r="Q16" s="15">
        <f t="array" ref="Q16">P16/INDEX(Exch_rate,MATCH($A16,Exch_regions1,0),MATCH(P$1,Exch_months1,0))</f>
        <v>84.698795180722897</v>
      </c>
      <c r="R16" s="22">
        <v>1702800</v>
      </c>
      <c r="S16" s="15">
        <f t="array" ref="S16">R16/INDEX(Exch_rate,MATCH($A16,Exch_regions1,0),MATCH(R$1,Exch_months1,0))</f>
        <v>82.564003103180767</v>
      </c>
      <c r="T16" s="22">
        <v>1682550</v>
      </c>
      <c r="U16" s="15">
        <f t="array" ref="U16">T16/INDEX(Exch_rate,MATCH($A16,Exch_regions1,0),MATCH(T$1,Exch_months1,0))</f>
        <v>81.677184466019412</v>
      </c>
      <c r="V16" s="22">
        <v>1581600</v>
      </c>
      <c r="W16" s="15">
        <f t="array" ref="W16">V16/INDEX(Exch_rate,MATCH($A16,Exch_regions1,0),MATCH(V$1,Exch_months1,0))</f>
        <v>75.440019079418079</v>
      </c>
      <c r="X16" s="22">
        <v>1657980</v>
      </c>
      <c r="Y16" s="15">
        <f t="array" ref="Y16">X16/INDEX(Exch_rate,MATCH($A16,Exch_regions1,0),MATCH(X$1,Exch_months1,0))</f>
        <v>79.102099236641223</v>
      </c>
      <c r="Z16" s="22">
        <v>1667400</v>
      </c>
      <c r="AA16" s="15">
        <f t="array" ref="AA16">Z16/INDEX(Exch_rate,MATCH($A16,Exch_regions1,0),MATCH(Z$1,Exch_months1,0))</f>
        <v>83.746860873932704</v>
      </c>
      <c r="AB16" s="22">
        <v>1593300</v>
      </c>
      <c r="AC16" s="15">
        <f t="array" ref="AC16">AB16/INDEX(Exch_rate,MATCH($A16,Exch_regions1,0),MATCH(AB$1,Exch_months1,0))</f>
        <v>85.776581426648718</v>
      </c>
      <c r="AD16" s="22">
        <v>1539120</v>
      </c>
      <c r="AE16" s="15">
        <f t="array" ref="AE16">AD16/INDEX(Exch_rate,MATCH($A16,Exch_regions1,0),MATCH(AD$1,Exch_months1,0))</f>
        <v>79.123997532387421</v>
      </c>
      <c r="AF16" s="22">
        <v>1596450</v>
      </c>
      <c r="AG16" s="15">
        <f t="array" ref="AG16">AF16/INDEX(Exch_rate,MATCH($A16,Exch_regions1,0),MATCH(AF$1,Exch_months1,0))</f>
        <v>78.00879550451991</v>
      </c>
      <c r="AH16" s="22">
        <v>1653150</v>
      </c>
      <c r="AI16" s="15">
        <f t="array" ref="AI16">AH16/INDEX(Exch_rate,MATCH($A16,Exch_regions1,0),MATCH(AH$1,Exch_months1,0))</f>
        <v>79.069333639442121</v>
      </c>
      <c r="AJ16" s="22">
        <v>1629360</v>
      </c>
      <c r="AK16" s="15">
        <f t="array" ref="AK16">AJ16/INDEX(Exch_rate,MATCH($A16,Exch_regions1,0),MATCH(AJ$1,Exch_months1,0))</f>
        <v>78.561234329797486</v>
      </c>
      <c r="AL16" s="22">
        <v>1576500</v>
      </c>
      <c r="AM16" s="15">
        <f t="array" ref="AM16">AL16/INDEX(Exch_rate,MATCH($A16,Exch_regions1,0),MATCH(AL$1,Exch_months1,0))</f>
        <v>76.049204052098403</v>
      </c>
      <c r="AN16" s="22">
        <v>1571700</v>
      </c>
      <c r="AO16" s="15">
        <f t="array" ref="AO16">AN16/INDEX(Exch_rate,MATCH($A16,Exch_regions1,0),MATCH(AN$1,Exch_months1,0))</f>
        <v>76.000967117988395</v>
      </c>
      <c r="AP16" s="22">
        <v>1582200</v>
      </c>
      <c r="AQ16" s="15">
        <f t="array" ref="AQ16">AP16/INDEX(Exch_rate,MATCH($A16,Exch_regions1,0),MATCH(AP$1,Exch_months1,0))</f>
        <v>77.539818671894139</v>
      </c>
      <c r="AR16" s="22">
        <v>1578900</v>
      </c>
      <c r="AS16" s="15">
        <f t="array" ref="AS16">AR16/INDEX(Exch_rate,MATCH($A16,Exch_regions1,0),MATCH(AR$1,Exch_months1,0))</f>
        <v>74.318663214874093</v>
      </c>
      <c r="AT16" s="22">
        <v>1750950</v>
      </c>
      <c r="AU16" s="15">
        <f t="array" ref="AU16">AT16/INDEX(Exch_rate,MATCH($A16,Exch_regions1,0),MATCH(AT$1,Exch_months1,0))</f>
        <v>81.15643105446118</v>
      </c>
      <c r="AV16" s="22">
        <v>1622400</v>
      </c>
      <c r="AW16" s="15">
        <f t="array" ref="AW16">AV16/INDEX(Exch_rate,MATCH($A16,Exch_regions1,0),MATCH(AV$1,Exch_months1,0))</f>
        <v>75.390334572490701</v>
      </c>
      <c r="AX16" s="21">
        <v>1615800</v>
      </c>
      <c r="AY16" s="15">
        <f t="array" ref="AY16">AX16/INDEX(Exch_rate,MATCH($A16,Exch_regions1,0),MATCH(AX$1,Exch_months1,0))</f>
        <v>73.637581690410443</v>
      </c>
      <c r="AZ16" s="21">
        <v>1596000</v>
      </c>
      <c r="BA16" s="15">
        <f t="array" ref="BA16">AZ16/INDEX(Exch_rate,MATCH($A16,Exch_regions1,0),MATCH(AZ$1,Exch_months1,0))</f>
        <v>72.13559322033899</v>
      </c>
      <c r="BB16" s="21">
        <v>1643400</v>
      </c>
      <c r="BC16" s="15">
        <f t="array" ref="BC16">BB16/INDEX(Exch_rate,MATCH($A16,Exch_regions1,0),MATCH(BB$1,Exch_months1,0))</f>
        <v>74.194130925507906</v>
      </c>
      <c r="BD16" s="21">
        <v>1600350</v>
      </c>
      <c r="BE16" s="15">
        <f t="array" ref="BE16">BD16/INDEX(Exch_rate,MATCH($A16,Exch_regions1,0),MATCH(BD$1,Exch_months1,0))</f>
        <v>72.25056433408578</v>
      </c>
      <c r="BF16" s="21">
        <v>1647000</v>
      </c>
      <c r="BG16" s="15">
        <f t="array" ref="BG16">BF16/INDEX(Exch_rate,MATCH($A16,Exch_regions1,0),MATCH(BF$1,Exch_months1,0))</f>
        <v>74.524886877828052</v>
      </c>
      <c r="BH16" s="21">
        <v>1604760</v>
      </c>
      <c r="BI16" s="15">
        <f t="array" ref="BI16">BH16/INDEX(Exch_rate,MATCH($A16,Exch_regions1,0),MATCH(BH$1,Exch_months1,0))</f>
        <v>72.286486486486481</v>
      </c>
      <c r="BJ16" s="21">
        <v>1522800</v>
      </c>
      <c r="BK16" s="15">
        <f t="array" ref="BK16">BJ16/INDEX(Exch_rate,MATCH($A16,Exch_regions1,0),MATCH(BJ$1,Exch_months1,0))</f>
        <v>68.594594594594597</v>
      </c>
      <c r="BL16" s="21">
        <v>1533600</v>
      </c>
      <c r="BM16" s="15">
        <f t="array" ref="BM16">BL16/INDEX(Exch_rate,MATCH($A16,Exch_regions1,0),MATCH(BL$1,Exch_months1,0))</f>
        <v>68.16</v>
      </c>
      <c r="BN16" s="21">
        <v>1555650</v>
      </c>
      <c r="BO16" s="15">
        <f t="array" ref="BO16">BN16/INDEX(Exch_rate,MATCH($A16,Exch_regions1,0),MATCH(BN$1,Exch_months1,0))</f>
        <v>68.23026315789474</v>
      </c>
      <c r="BP16" s="21">
        <v>1660800</v>
      </c>
      <c r="BQ16" s="15">
        <f t="array" ref="BQ16">BP16/INDEX(Exch_rate,MATCH($A16,Exch_regions1,0),MATCH(BP$1,Exch_months1,0))</f>
        <v>73.813333333333333</v>
      </c>
      <c r="BR16" s="21">
        <v>1670880</v>
      </c>
      <c r="BS16" s="15">
        <f t="array" ref="BS16">BR16/INDEX(Exch_rate,MATCH($A16,Exch_regions1,0),MATCH(BR$1,Exch_months1,0))</f>
        <v>73.284210526315789</v>
      </c>
      <c r="BT16" s="21">
        <v>1761750</v>
      </c>
      <c r="BU16" s="15">
        <f t="array" ref="BU16">BT16/INDEX(Exch_rate,MATCH($A16,Exch_regions1,0),MATCH(BT$1,Exch_months1,0))</f>
        <v>77.541813380281695</v>
      </c>
      <c r="BV16" s="21">
        <v>1579200</v>
      </c>
      <c r="BW16" s="15">
        <f t="array" ref="BW16">BV16/INDEX(Exch_rate,MATCH($A16,Exch_regions1,0),MATCH(BV$1,Exch_months1,0))</f>
        <v>69.691085613415709</v>
      </c>
      <c r="BX16" s="21">
        <v>1597800</v>
      </c>
      <c r="BY16" s="15">
        <f t="array" ref="BY16">BX16/INDEX(Exch_rate,MATCH($A16,Exch_regions1,0),MATCH(BX$1,Exch_months1,0))</f>
        <v>71.330357142857139</v>
      </c>
      <c r="BZ16" s="21">
        <v>1566300</v>
      </c>
      <c r="CA16" s="15">
        <f t="array" ref="CA16">BZ16/INDEX(Exch_rate,MATCH($A16,Exch_regions1,0),MATCH(BZ$1,Exch_months1,0))</f>
        <v>67.805194805194802</v>
      </c>
      <c r="CB16" s="21">
        <v>1571880</v>
      </c>
      <c r="CC16" s="15">
        <f t="array" ref="CC16">CB16/INDEX(Exch_rate,MATCH($A16,Exch_regions1,0),MATCH(CB$1,Exch_months1,0))</f>
        <v>67.870466321243526</v>
      </c>
      <c r="CD16" s="21">
        <v>1577400</v>
      </c>
      <c r="CE16" s="15">
        <f t="array" ref="CE16">CD16/INDEX(Exch_rate,MATCH($A16,Exch_regions1,0),MATCH(CD$1,Exch_months1,0))</f>
        <v>68.582608695652169</v>
      </c>
      <c r="CF16" s="21">
        <v>1550100</v>
      </c>
      <c r="CG16" s="15">
        <f t="array" ref="CG16">CF16/INDEX(Exch_rate,MATCH($A16,Exch_regions1,0),MATCH(CF$1,Exch_months1,0))</f>
        <v>67.103896103896105</v>
      </c>
      <c r="CH16" s="21">
        <v>1528200</v>
      </c>
      <c r="CI16" s="15">
        <f t="array" ref="CI16">CH16/INDEX(Exch_rate,MATCH($A16,Exch_regions1,0),MATCH(CH$1,Exch_months1,0))</f>
        <v>66.443478260869568</v>
      </c>
      <c r="CJ16" s="21">
        <v>1488000</v>
      </c>
      <c r="CK16" s="15">
        <f t="array" ref="CK16">CJ16/INDEX(Exch_rate,MATCH($A16,Exch_regions1,0),MATCH(CJ$1,Exch_months1,0))</f>
        <v>64.695652173913047</v>
      </c>
      <c r="CL16" s="21">
        <v>1614000</v>
      </c>
      <c r="CM16" s="15">
        <f t="array" ref="CM16">CL16/INDEX(Exch_rate,MATCH($A16,Exch_regions1,0),MATCH(CL$1,Exch_months1,0))</f>
        <v>69.870129870129873</v>
      </c>
      <c r="CN16" s="21">
        <v>1662600</v>
      </c>
      <c r="CO16" s="15">
        <f t="array" ref="CO16">CN16/INDEX(Exch_rate,MATCH($A16,Exch_regions1,0),MATCH(CN$1,Exch_months1,0))</f>
        <v>72.286956521739128</v>
      </c>
      <c r="CP16" s="21">
        <v>1664400</v>
      </c>
      <c r="CQ16" s="15">
        <f t="array" ref="CQ16">CP16/INDEX(Exch_rate,MATCH($A16,Exch_regions1,0),MATCH(CP$1,Exch_months1,0))</f>
        <v>72.365217391304341</v>
      </c>
      <c r="CR16" s="21">
        <v>1792500</v>
      </c>
      <c r="CS16" s="15">
        <f t="array" ref="CS16">CR16/INDEX(Exch_rate,MATCH($A16,Exch_regions1,0),MATCH(CR$1,Exch_months1,0))</f>
        <v>77.262931034482762</v>
      </c>
      <c r="CT16" s="21">
        <v>1672800</v>
      </c>
      <c r="CU16" s="15">
        <f t="array" ref="CU16">CT16/INDEX(Exch_rate,MATCH($A16,Exch_regions1,0),MATCH(CT$1,Exch_months1,0))</f>
        <v>72.290406222990498</v>
      </c>
      <c r="CV16" s="21">
        <v>1635600</v>
      </c>
      <c r="CW16" s="15">
        <f t="array" ref="CW16">CV16/INDEX(Exch_rate,MATCH($A16,Exch_regions1,0),MATCH(CV$1,Exch_months1,0))</f>
        <v>72.855233853006681</v>
      </c>
      <c r="CX16" s="2">
        <v>1820400</v>
      </c>
      <c r="CY16" s="15">
        <f t="array" ref="CY16">CX16/INDEX(Exch_rate,MATCH($A16,Exch_regions1,0),MATCH(CX$1,Exch_months1,0))</f>
        <v>81.632286995515699</v>
      </c>
      <c r="CZ16" s="2">
        <v>1701600</v>
      </c>
      <c r="DA16" s="15">
        <f t="array" ref="DA16">CZ16/INDEX(Exch_rate,MATCH($A16,Exch_regions1,0),MATCH(CZ$1,Exch_months1,0))</f>
        <v>77.065217391304344</v>
      </c>
      <c r="DB16" s="2">
        <v>1747200</v>
      </c>
      <c r="DC16" s="15">
        <f t="array" ref="DC16">DB16/INDEX(Exch_rate,MATCH($A16,Exch_regions1,0),MATCH(DB$1,Exch_months1,0))</f>
        <v>78.069705093833775</v>
      </c>
      <c r="DD16" s="2">
        <v>1624200</v>
      </c>
      <c r="DE16" s="15">
        <f t="array" ref="DE16">DD16/INDEX(Exch_rate,MATCH($A16,Exch_regions1,0),MATCH(DD$1,Exch_months1,0))</f>
        <v>71.86725663716814</v>
      </c>
      <c r="DF16" s="2">
        <v>1626000</v>
      </c>
      <c r="DG16" s="15">
        <f t="array" ref="DG16">DF16/INDEX(Exch_rate,MATCH($A16,Exch_regions1,0),MATCH(DF$1,Exch_months1,0))</f>
        <v>70.389610389610397</v>
      </c>
      <c r="DH16" s="2">
        <v>1702800</v>
      </c>
      <c r="DI16" s="15">
        <f t="array" ref="DI16">DH16/INDEX(Exch_rate,MATCH($A16,Exch_regions1,0),MATCH(DH$1,Exch_months1,0))</f>
        <v>74.03478260869565</v>
      </c>
      <c r="DJ16" s="2">
        <v>1597200</v>
      </c>
      <c r="DK16" s="15">
        <f t="array" ref="DK16">DJ16/INDEX(Exch_rate,MATCH($A16,Exch_regions1,0),MATCH(DJ$1,Exch_months1,0))</f>
        <v>69.443478260869568</v>
      </c>
      <c r="DL16" s="2">
        <v>1702800</v>
      </c>
      <c r="DM16" s="15">
        <f t="array" ref="DM16">DL16/INDEX(Exch_rate,MATCH($A16,Exch_regions1,0),MATCH(DL$1,Exch_months1,0))</f>
        <v>73.714285714285708</v>
      </c>
      <c r="DN16" s="2">
        <v>1702200</v>
      </c>
      <c r="DO16" s="15">
        <f t="array" ref="DO16">DN16/INDEX(Exch_rate,MATCH($A16,Exch_regions1,0),MATCH(DN$1,Exch_months1,0))</f>
        <v>73.688311688311686</v>
      </c>
      <c r="DP16" s="2">
        <v>1680600</v>
      </c>
      <c r="DQ16" s="15">
        <f t="array" ref="DQ16">DP16/INDEX(Exch_rate,MATCH($A16,Exch_regions1,0),MATCH(DP$1,Exch_months1,0))</f>
        <v>72.753246753246756</v>
      </c>
      <c r="DR16" s="17">
        <v>1662600</v>
      </c>
      <c r="DS16" s="15">
        <f t="array" ref="DS16">DR16/INDEX(Exch_rate,MATCH($A16,Exch_regions1,0),MATCH(DR$1,Exch_months1,0))</f>
        <v>71.974025974025977</v>
      </c>
      <c r="DT16" s="17">
        <v>1675800</v>
      </c>
      <c r="DU16" s="15">
        <f t="array" ref="DU16">DT16/INDEX(Exch_rate,MATCH($A16,Exch_regions1,0),MATCH(DT$1,Exch_months1,0))</f>
        <v>70.11715481171548</v>
      </c>
      <c r="DV16" s="17">
        <v>1641600</v>
      </c>
      <c r="DW16" s="15">
        <f t="array" ref="DW16">DV16/INDEX(Exch_rate,MATCH($A16,Exch_regions1,0),MATCH(DV$1,Exch_months1,0))</f>
        <v>68.400000000000006</v>
      </c>
      <c r="DX16" s="17">
        <v>1686000</v>
      </c>
      <c r="DY16" s="15">
        <f t="array" ref="DY16">DX16/INDEX(Exch_rate,MATCH($A16,Exch_regions1,0),MATCH(DX$1,Exch_months1,0))</f>
        <v>69.958506224066383</v>
      </c>
      <c r="DZ16" s="17">
        <v>1796400</v>
      </c>
      <c r="EA16" s="15">
        <f t="array" ref="EA16">DZ16/INDEX(Exch_rate,MATCH($A16,Exch_regions1,0),MATCH(DZ$1,Exch_months1,0))</f>
        <v>74.539419087136935</v>
      </c>
      <c r="EB16" s="17">
        <v>1723800</v>
      </c>
      <c r="EC16" s="15">
        <f t="array" ref="EC16">EB16/INDEX(Exch_rate,MATCH($A16,Exch_regions1,0),MATCH(EB$1,Exch_months1,0))</f>
        <v>72.307046979865774</v>
      </c>
      <c r="ED16" s="2">
        <v>1690500</v>
      </c>
      <c r="EE16" s="15">
        <f t="array" ref="EE16">ED16/INDEX(Exch_rate,MATCH($A16,Exch_regions1,0),MATCH(ED$1,Exch_months1,0))</f>
        <v>70.145228215767631</v>
      </c>
      <c r="EF16" s="20">
        <v>1688400</v>
      </c>
      <c r="EG16" s="15">
        <f t="array" ref="EG16">EF16/INDEX(Exch_rate,MATCH($A16,Exch_regions1,0),MATCH(EF$1,Exch_months1,0))</f>
        <v>70.644351464435147</v>
      </c>
      <c r="EH16" s="2">
        <v>1668000</v>
      </c>
      <c r="EI16" s="15">
        <f t="array" ref="EI16">EH16/INDEX(Exch_rate,MATCH($A16,Exch_regions1,0),MATCH(EH$1,Exch_months1,0))</f>
        <v>69.5</v>
      </c>
      <c r="EJ16" s="21">
        <v>1693950</v>
      </c>
      <c r="EK16" s="15">
        <f t="array" ref="EK16">EJ16/INDEX(Exch_rate,MATCH($A16,Exch_regions1,0),MATCH(EJ$1,Exch_months1,0))</f>
        <v>70.507804370447445</v>
      </c>
      <c r="EL16" s="21">
        <v>1708950</v>
      </c>
      <c r="EM16" s="15">
        <f t="array" ref="EM16">EL16/INDEX(Exch_rate,MATCH($A16,Exch_regions1,0),MATCH(EL$1,Exch_months1,0))</f>
        <v>70.617768595041326</v>
      </c>
      <c r="EN16" s="2">
        <v>1633200</v>
      </c>
      <c r="EO16" s="15">
        <f t="array" ref="EO16">EN16/INDEX(Exch_rate,MATCH($A16,Exch_regions1,0),MATCH(EN$1,Exch_months1,0))</f>
        <v>66.9070053256862</v>
      </c>
      <c r="EP16" s="2">
        <v>1651200</v>
      </c>
      <c r="EQ16" s="15">
        <f t="array" ref="EQ16">EP16/INDEX(Exch_rate,MATCH($A16,Exch_regions1,0),MATCH(EP$1,Exch_months1,0))</f>
        <v>68.231404958677686</v>
      </c>
      <c r="ER16" s="2">
        <v>1646700</v>
      </c>
      <c r="ES16" s="15">
        <f t="array" ref="ES16">ER16/INDEX(Exch_rate,MATCH($A16,Exch_regions1,0),MATCH(ER$1,Exch_months1,0))</f>
        <v>65.867999999999995</v>
      </c>
      <c r="ET16" s="29">
        <v>1625550</v>
      </c>
      <c r="EU16" s="15">
        <f t="array" ref="EU16">ET16/INDEX(Exch_rate,MATCH($A16,Exch_regions1,0),MATCH(ET$1,Exch_months1,0))</f>
        <v>65.48036253776435</v>
      </c>
      <c r="EV16" s="30">
        <v>1647000</v>
      </c>
      <c r="EW16" s="15">
        <f t="array" ref="EW16">EV16/INDEX(Exch_rate,MATCH($A16,Exch_regions1,0),MATCH(EV$1,Exch_months1,0))</f>
        <v>66.411290322580641</v>
      </c>
      <c r="EX16" s="30">
        <v>1651200</v>
      </c>
      <c r="EY16" s="15">
        <f t="array" ref="EY16">EX16/INDEX(Exch_rate,MATCH($A16,Exch_regions1,0),MATCH(EX$1,Exch_months1,0))</f>
        <v>66.446680080482892</v>
      </c>
      <c r="EZ16" s="30">
        <v>1651200</v>
      </c>
      <c r="FA16" s="15">
        <f t="array" ref="FA16">EZ16/INDEX(Exch_rate,MATCH($A16,Exch_regions1,0),MATCH(EZ$1,Exch_months1,0))</f>
        <v>65.982017982017979</v>
      </c>
      <c r="FB16" s="30">
        <v>1650660</v>
      </c>
      <c r="FC16" s="15">
        <f t="array" ref="FC16">FB16/INDEX(Exch_rate,MATCH($A16,Exch_regions1,0),MATCH(FB$1,Exch_months1,0))</f>
        <v>65.763346613545821</v>
      </c>
      <c r="FD16" s="30">
        <v>1650660</v>
      </c>
      <c r="FE16" s="15">
        <f t="array" ref="FE16">FD16/INDEX(Exch_rate,MATCH($A16,Exch_regions1,0),MATCH(FD$1,Exch_months1,0))</f>
        <v>67.650000000000006</v>
      </c>
      <c r="FF16" s="15">
        <v>1687260</v>
      </c>
      <c r="FG16" s="15">
        <f t="array" ref="FG16">FF16/INDEX(Exch_rate,MATCH($A16,Exch_regions1,0),MATCH(FF$1,Exch_months1,0))</f>
        <v>68.867755102040817</v>
      </c>
      <c r="FH16" s="15">
        <v>1677690</v>
      </c>
      <c r="FI16" s="15">
        <f t="array" ref="FI16">FH16/INDEX(Exch_rate,MATCH($A16,Exch_regions1,0),MATCH(FH$1,Exch_months1,0))</f>
        <v>67.785454545454542</v>
      </c>
      <c r="FJ16" s="15">
        <v>1667850</v>
      </c>
      <c r="FK16" s="15">
        <f t="array" ref="FK16">FJ16/INDEX(Exch_rate,MATCH($A16,Exch_regions1,0),MATCH(FJ$1,Exch_months1,0))</f>
        <v>66.18452380952381</v>
      </c>
      <c r="FL16" s="15">
        <v>1675200</v>
      </c>
      <c r="FM16" s="15">
        <f t="array" ref="FM16">FL16/INDEX(Exch_rate,MATCH($A16,Exch_regions1,0),MATCH(FL$1,Exch_months1,0))</f>
        <v>65.952755905511808</v>
      </c>
      <c r="FN16" s="15">
        <v>1671600</v>
      </c>
      <c r="FO16" s="15">
        <f t="array" ref="FO16">FN16/INDEX(Exch_rate,MATCH($A16,Exch_regions1,0),MATCH(FN$1,Exch_months1,0))</f>
        <v>66.333333333333329</v>
      </c>
      <c r="FP16" s="15">
        <v>1655550</v>
      </c>
      <c r="FQ16" s="15">
        <f t="array" ref="FQ16">FP16/INDEX(Exch_rate,MATCH($A16,Exch_regions1,0),MATCH(FP$1,Exch_months1,0))</f>
        <v>65.436758893280626</v>
      </c>
      <c r="FR16" s="15">
        <v>1678650</v>
      </c>
      <c r="FS16" s="15">
        <f t="array" ref="FS16">FR16/INDEX(Exch_rate,MATCH($A16,Exch_regions1,0),MATCH(FR$1,Exch_months1,0))</f>
        <v>65.572265625</v>
      </c>
      <c r="FT16" s="15">
        <v>1949370</v>
      </c>
      <c r="FU16" s="15">
        <f t="array" ref="FU16">FT16/INDEX(Exch_rate,MATCH($A16,Exch_regions1,0),MATCH(FT$1,Exch_months1,0))</f>
        <v>76.147265625000003</v>
      </c>
      <c r="FV16" s="15">
        <v>2067210</v>
      </c>
      <c r="FW16" s="15">
        <f t="array" ref="FW16">FV16/INDEX(Exch_rate,MATCH($A16,Exch_regions1,0),MATCH(FV$1,Exch_months1,0))</f>
        <v>79.969439071566725</v>
      </c>
      <c r="FX16" s="15">
        <v>1924200</v>
      </c>
      <c r="FY16" s="15">
        <f t="array" ref="FY16">FX16/INDEX(Exch_rate,MATCH($A16,Exch_regions1,0),MATCH(FX$1,Exch_months1,0))</f>
        <v>74.007692307692309</v>
      </c>
      <c r="FZ16" s="15">
        <v>1776000</v>
      </c>
      <c r="GA16" s="15">
        <f t="array" ref="GA16">FZ16/INDEX(Exch_rate,MATCH($A16,Exch_regions1,0),MATCH(FZ$1,Exch_months1,0))</f>
        <v>68.571428571428569</v>
      </c>
      <c r="GB16" s="15">
        <v>1758450</v>
      </c>
      <c r="GC16" s="15">
        <f t="array" ref="GC16">GB16/INDEX(Exch_rate,MATCH($A16,Exch_regions1,0),MATCH(GB$1,Exch_months1,0))</f>
        <v>67.89382239382239</v>
      </c>
      <c r="GD16" s="15">
        <v>1723800</v>
      </c>
      <c r="GE16" s="15">
        <f t="array" ref="GE16">GD16/INDEX(Exch_rate,MATCH($A16,Exch_regions1,0),MATCH(GD$1,Exch_months1,0))</f>
        <v>66.3</v>
      </c>
      <c r="GF16" s="15">
        <v>1768950</v>
      </c>
      <c r="GG16" s="15">
        <f t="array" ref="GG16">GF16/INDEX(Exch_rate,MATCH($A16,Exch_regions1,0),MATCH(GF$1,Exch_months1,0))</f>
        <v>68.036538461538456</v>
      </c>
      <c r="GH16" s="15">
        <v>1763850</v>
      </c>
      <c r="GI16" s="15">
        <f t="array" ref="GI16">GH16/INDEX(Exch_rate,MATCH($A16,Exch_regions1,0),MATCH(GH$1,Exch_months1,0))</f>
        <v>67.710172744721689</v>
      </c>
      <c r="GJ16" s="15">
        <v>1755600</v>
      </c>
      <c r="GK16" s="15">
        <f t="array" ref="GK16">GJ16/INDEX(Exch_rate,MATCH($A16,Exch_regions1,0),MATCH(GJ$1,Exch_months1,0))</f>
        <v>67.007633587786259</v>
      </c>
      <c r="GL16" s="15">
        <v>1795500</v>
      </c>
      <c r="GM16" s="15">
        <f t="array" ref="GM16">GL16/INDEX(Exch_rate,MATCH($A16,Exch_regions1,0),MATCH(GL$1,Exch_months1,0))</f>
        <v>68.01136363636364</v>
      </c>
      <c r="GN16" s="15">
        <v>1794600</v>
      </c>
      <c r="GO16" s="15">
        <f t="array" ref="GO16">GN16/INDEX(Exch_rate,MATCH($A16,Exch_regions1,0),MATCH(GN$1,Exch_months1,0))</f>
        <v>67.977272727272734</v>
      </c>
      <c r="GP16" s="15">
        <v>1839960</v>
      </c>
      <c r="GQ16" s="15">
        <f t="array" ref="GQ16">GP16/INDEX(Exch_rate,MATCH($A16,Exch_regions1,0),MATCH(GP$1,Exch_months1,0))</f>
        <v>69.801213960546278</v>
      </c>
      <c r="GR16" s="15">
        <v>1945200</v>
      </c>
      <c r="GS16" s="15">
        <f t="array" ref="GS16">GR16/INDEX(Exch_rate,MATCH($A16,Exch_regions1,0),MATCH(GR$1,Exch_months1,0))</f>
        <v>73.403773584905665</v>
      </c>
      <c r="GT16" s="15">
        <v>1939560</v>
      </c>
      <c r="GU16" s="15">
        <f t="array" ref="GU16">GT16/INDEX(Exch_rate,MATCH($A16,Exch_regions1,0),MATCH(GT$1,Exch_months1,0))</f>
        <v>73.468181818181819</v>
      </c>
      <c r="GV16" s="15">
        <v>1939650</v>
      </c>
      <c r="GW16" s="15">
        <f t="array" ref="GW16">GV16/INDEX(Exch_rate,MATCH($A16,Exch_regions1,0),MATCH(GV$1,Exch_months1,0))</f>
        <v>73.471590909090907</v>
      </c>
      <c r="GX16" s="15">
        <v>1946400</v>
      </c>
      <c r="GY16" s="15">
        <f t="array" ref="GY16">GX16/INDEX(Exch_rate,MATCH($A16,Exch_regions1,0),MATCH(GX$1,Exch_months1,0))</f>
        <v>73.727272727272734</v>
      </c>
      <c r="GZ16" s="39">
        <v>2017440</v>
      </c>
      <c r="HA16" s="15">
        <f t="array" ref="HA16">GZ16/INDEX(Exch_rate,MATCH($A16,Exch_regions1,0),MATCH(GZ$1,Exch_months1,0))</f>
        <v>77.593846153846158</v>
      </c>
      <c r="HB16" s="15">
        <v>2025000</v>
      </c>
      <c r="HC16" s="15">
        <f t="array" ref="HC16">HB16/INDEX(Exch_rate,MATCH($A16,Exch_regions1,0),MATCH(HB$1,Exch_months1,0))</f>
        <v>76.99619771863118</v>
      </c>
      <c r="HD16" s="15">
        <v>2128500</v>
      </c>
      <c r="HE16" s="15">
        <f t="array" ref="HE16">HD16/INDEX(Exch_rate,MATCH($A16,Exch_regions1,0),MATCH(HD$1,Exch_months1,0))</f>
        <v>80.018796992481199</v>
      </c>
      <c r="HF16" s="15">
        <v>2235960</v>
      </c>
      <c r="HG16" s="15">
        <f t="array" ref="HG16">HF16/INDEX(Exch_rate,MATCH($A16,Exch_regions1,0),MATCH(HF$1,Exch_months1,0))</f>
        <v>84.058646616541353</v>
      </c>
      <c r="HH16" s="15">
        <v>2179800</v>
      </c>
      <c r="HI16" s="15">
        <f t="array" ref="HI16">HH16/INDEX(Exch_rate,MATCH($A16,Exch_regions1,0),MATCH(HH$1,Exch_months1,0))</f>
        <v>81.94736842105263</v>
      </c>
      <c r="HJ16" s="15">
        <v>2142120</v>
      </c>
      <c r="HK16" s="15">
        <f t="array" ref="HK16">HJ16/INDEX(Exch_rate,MATCH($A16,Exch_regions1,0),MATCH(HJ$1,Exch_months1,0))</f>
        <v>80.169161676646709</v>
      </c>
      <c r="HL16" s="15">
        <v>2123700</v>
      </c>
      <c r="HM16" s="15">
        <f t="array" ref="HM16">HL16/INDEX(Exch_rate,MATCH($A16,Exch_regions1,0),MATCH(HL$1,Exch_months1,0))</f>
        <v>78.655555555555551</v>
      </c>
      <c r="HN16" s="15">
        <v>2365050</v>
      </c>
      <c r="HO16" s="15">
        <f t="array" ref="HO16">HN16/INDEX(Exch_rate,MATCH($A16,Exch_regions1,0),MATCH(HN$1,Exch_months1,0))</f>
        <v>87.110497237569064</v>
      </c>
      <c r="HP16" s="15">
        <v>2425800</v>
      </c>
      <c r="HQ16" s="15">
        <f t="array" ref="HQ16">HP16/INDEX(Exch_rate,MATCH($A16,Exch_regions1,0),MATCH(HP$1,Exch_months1,0))</f>
        <v>89.183823529411768</v>
      </c>
      <c r="HR16" s="15">
        <v>2413440</v>
      </c>
      <c r="HS16" s="15">
        <f t="array" ref="HS16">HR16/INDEX(Exch_rate,MATCH($A16,Exch_regions1,0),MATCH(HR$1,Exch_months1,0))</f>
        <v>89.38666666666667</v>
      </c>
      <c r="HT16" s="15">
        <v>2657550</v>
      </c>
      <c r="HU16" s="15">
        <f t="array" ref="HU16">HT16/INDEX(Exch_rate,MATCH($A16,Exch_regions1,0),MATCH(HT$1,Exch_months1,0))</f>
        <v>98.427777777777777</v>
      </c>
      <c r="HV16" s="15">
        <v>2401500</v>
      </c>
      <c r="HW16" s="15">
        <f t="array" ref="HW16">HV16/INDEX(Exch_rate,MATCH($A16,Exch_regions1,0),MATCH(HV$1,Exch_months1,0))</f>
        <v>88.290441176470594</v>
      </c>
      <c r="HX16" s="15">
        <v>2362200</v>
      </c>
      <c r="HY16" s="15">
        <f t="array" ref="HY16">HX16/INDEX(Exch_rate,MATCH($A16,Exch_regions1,0),MATCH(HX$1,Exch_months1,0))</f>
        <v>86.845588235294116</v>
      </c>
      <c r="HZ16" s="15">
        <v>2427750</v>
      </c>
      <c r="IA16" s="15">
        <f t="array" ref="IA16">HZ16/INDEX(Exch_rate,MATCH($A16,Exch_regions1,0),MATCH(HZ$1,Exch_months1,0))</f>
        <v>89.255514705882348</v>
      </c>
      <c r="IB16" s="15">
        <v>2063640</v>
      </c>
      <c r="IC16" s="15">
        <f t="array" ref="IC16">IB16/INDEX(Exch_rate,MATCH($A16,Exch_regions1,0),MATCH(IB$1,Exch_months1,0))</f>
        <v>75.315328467153279</v>
      </c>
      <c r="ID16" s="15">
        <v>2367300</v>
      </c>
      <c r="IE16" s="15">
        <f t="array" ref="IE16">ID16/INDEX(Exch_rate,MATCH($A16,Exch_regions1,0),MATCH(ID$1,Exch_months1,0))</f>
        <v>86.873394495412839</v>
      </c>
      <c r="IF16" s="15">
        <v>2329500</v>
      </c>
      <c r="IG16" s="15">
        <f t="array" ref="IG16">IF16/INDEX(Exch_rate,MATCH($A16,Exch_regions1,0),MATCH(IF$1,Exch_months1,0))</f>
        <v>85.643382352941174</v>
      </c>
      <c r="IH16" s="15">
        <v>2175960</v>
      </c>
      <c r="II16" s="15">
        <f t="array" ref="II16">IH16/INDEX(Exch_rate,MATCH($A16,Exch_regions1,0),MATCH(IH$1,Exch_months1,0))</f>
        <v>78.27194244604317</v>
      </c>
      <c r="IJ16" s="15">
        <v>2244000</v>
      </c>
      <c r="IK16" s="15">
        <f t="array" ref="IK16">IJ16/INDEX(Exch_rate,MATCH($A16,Exch_regions1,0),MATCH(IJ$1,Exch_months1,0))</f>
        <v>80.719424460431654</v>
      </c>
      <c r="IL16" s="15">
        <v>2233200</v>
      </c>
      <c r="IM16" s="15">
        <f t="array" ref="IM16">IL16/INDEX(Exch_rate,MATCH($A16,Exch_regions1,0),MATCH(IL$1,Exch_months1,0))</f>
        <v>79.757142857142853</v>
      </c>
      <c r="IN16" s="15">
        <v>2159400</v>
      </c>
      <c r="IO16" s="15">
        <f t="array" ref="IO16">IN16/INDEX(Exch_rate,MATCH($A16,Exch_regions1,0),MATCH(IN$1,Exch_months1,0))</f>
        <v>78.239130434782609</v>
      </c>
      <c r="IP16" s="15">
        <v>2298240</v>
      </c>
      <c r="IQ16" s="15">
        <f t="array" ref="IQ16">IP16/INDEX(Exch_rate,MATCH($A16,Exch_regions1,0),MATCH(IP$1,Exch_months1,0))</f>
        <v>82.670503597122305</v>
      </c>
      <c r="IR16" s="15">
        <v>2263650</v>
      </c>
      <c r="IS16" s="15">
        <f t="array" ref="IS16">IR16/INDEX(Exch_rate,MATCH($A16,Exch_regions1,0),MATCH(IR$1,Exch_months1,0))</f>
        <v>80.989266547406089</v>
      </c>
      <c r="IT16" s="15">
        <v>2281320</v>
      </c>
      <c r="IU16" s="15">
        <f t="array" ref="IU16">IT16/INDEX(Exch_rate,MATCH($A16,Exch_regions1,0),MATCH(IT$1,Exch_months1,0))</f>
        <v>81.943965517241381</v>
      </c>
      <c r="IV16" s="15">
        <v>2364300</v>
      </c>
      <c r="IW16" s="15">
        <f t="array" ref="IW16">IV16/INDEX(Exch_rate,MATCH($A16,Exch_regions1,0),MATCH(IV$1,Exch_months1,0))</f>
        <v>84.439285714285717</v>
      </c>
      <c r="IX16" s="15">
        <v>2337900</v>
      </c>
      <c r="IY16" s="15">
        <f t="array" ref="IY16">IX16/INDEX(Exch_rate,MATCH($A16,Exch_regions1,0),MATCH(IX$1,Exch_months1,0))</f>
        <v>84.553345388788429</v>
      </c>
      <c r="IZ16" s="15">
        <v>2325330</v>
      </c>
      <c r="JA16" s="15">
        <f t="array" ref="JA16">IZ16/INDEX(Exch_rate,MATCH($A16,Exch_regions1,0),MATCH(IZ$1,Exch_months1,0))</f>
        <v>84.742346938775512</v>
      </c>
      <c r="JB16" s="15">
        <v>2707650</v>
      </c>
      <c r="JC16" s="15">
        <f t="array" ref="JC16">JB16/INDEX(Exch_rate,MATCH($A16,Exch_regions1,0),MATCH(JB$1,Exch_months1,0))</f>
        <v>98.819343065693431</v>
      </c>
      <c r="JD16" s="15">
        <v>3025950</v>
      </c>
      <c r="JE16" s="15">
        <f t="array" ref="JE16">JD16/INDEX(Exch_rate,MATCH($A16,Exch_regions1,0),MATCH(JD$1,Exch_months1,0))</f>
        <v>109.4376130198915</v>
      </c>
      <c r="JF16" s="15">
        <v>2406000</v>
      </c>
      <c r="JG16" s="15">
        <f t="array" ref="JG16">JF16/INDEX(Exch_rate,MATCH($A16,Exch_regions1,0),MATCH(JF$1,Exch_months1,0))</f>
        <v>86.546762589928051</v>
      </c>
      <c r="JH16" s="15">
        <v>2406000</v>
      </c>
      <c r="JI16" s="15">
        <f t="array" ref="JI16">JH16/INDEX(Exch_rate,MATCH($A16,Exch_regions1,0),MATCH(JH$1,Exch_months1,0))</f>
        <v>86.546762589928051</v>
      </c>
      <c r="JJ16" s="15">
        <v>2386200</v>
      </c>
      <c r="JK16" s="15">
        <f t="array" ref="JK16">JJ16/INDEX(Exch_rate,MATCH($A16,Exch_regions1,0),MATCH(JJ$1,Exch_months1,0))</f>
        <v>86.456521739130437</v>
      </c>
      <c r="JL16" s="15">
        <v>2379720</v>
      </c>
      <c r="JM16" s="15">
        <f>JL16/INDEX(Exchange_rate_data1,MATCH('Essential Items CMB_Regions'!$A16,Exch_regions,0),MATCH('Essential Items CMB_Regions'!JL$1,Exch_months3,0))</f>
        <v>85.755675675675676</v>
      </c>
      <c r="JN16" s="15">
        <v>2331000</v>
      </c>
      <c r="JO16" s="15">
        <f>JN16/INDEX(Exchange_rate_data2,MATCH('Essential Items CMB_Regions'!$A16,Exch_regions,0),MATCH('Essential Items CMB_Regions'!JN$1,Exch_months4,0))</f>
        <v>84</v>
      </c>
      <c r="JP16" s="15">
        <v>2538600</v>
      </c>
      <c r="JQ16" s="15">
        <f>JP16/INDEX(Exchange_rate_data3,MATCH('Essential Items CMB_Regions'!$A16,Exch_regions,0),MATCH('Essential Items CMB_Regions'!JP$1,Exch_months5,0))</f>
        <v>90.502673796791441</v>
      </c>
      <c r="JR16" s="15">
        <v>2323080</v>
      </c>
      <c r="JS16" s="15">
        <f>JR16/INDEX(Exchange_rate4,MATCH('Essential Items CMB_Regions'!$A16,Exch_regions,0),MATCH('Essential Items CMB_Regions'!JR$1,Exch_month6,0))</f>
        <v>83.564028776978418</v>
      </c>
      <c r="JT16" s="15">
        <v>2434050</v>
      </c>
      <c r="JU16" s="15">
        <f>JT16/INDEX(Exchange_rate5,MATCH('Essential Items CMB_Regions'!$A16,Exch_regions,0),MATCH('Essential Items CMB_Regions'!JT$1,Exch_month7,0))</f>
        <v>87.027486033519551</v>
      </c>
      <c r="JV16" s="15">
        <v>2514240</v>
      </c>
      <c r="JW16" s="15">
        <f>JV16/INDEX(Exchange_rate6,MATCH('Essential Items CMB_Regions'!$A16,Exch_regions,0),MATCH('Essential Items CMB_Regions'!JV$1,Exch_month9,0))</f>
        <v>89.538461538461533</v>
      </c>
      <c r="JX16" s="15">
        <v>2503800</v>
      </c>
      <c r="JY16" s="15">
        <f>JX16/INDEX(Exchange_rate7,MATCH('Essential Items CMB_Regions'!$A16,Exch_regions,0),MATCH('Essential Items CMB_Regions'!JX$1,Exch_month10,0))</f>
        <v>88.787234042553195</v>
      </c>
      <c r="JZ16" s="15">
        <v>2411850</v>
      </c>
      <c r="KA16" s="15">
        <f>JZ16/INDEX(Exchange_rate8,MATCH('Essential Items CMB_Regions'!$A16,Exch_regions,0),MATCH('Essential Items CMB_Regions'!JZ$1,Exchange_month11,0))</f>
        <v>84.775043936731109</v>
      </c>
      <c r="KB16" s="15">
        <v>2490000</v>
      </c>
      <c r="KC16" s="15">
        <f>KB16/INDEX(Exchange_rate9,MATCH('Essential Items CMB_Regions'!$A16,Exch_regions,0),MATCH('Essential Items CMB_Regions'!KB$1,Exch_month11,0))</f>
        <v>87.985865724381625</v>
      </c>
      <c r="KD16" s="15">
        <v>2413200</v>
      </c>
      <c r="KE16" s="15">
        <f>KD16/INDEX(Exchange_rate10,MATCH('Essential Items CMB_Regions'!$A16,Exch_regions,0),MATCH('Essential Items CMB_Regions'!KD$1,Exch_month12,0))</f>
        <v>84.822495606326896</v>
      </c>
      <c r="KF16" s="15">
        <v>2349071.4</v>
      </c>
      <c r="KG16" s="15">
        <f>KF16/INDEX(Exchange_rate11,MATCH('Essential Items CMB_Regions'!$A16,Exch_regions,0),MATCH('Essential Items CMB_Regions'!KF$1,Exch_month13,0))</f>
        <v>82.746414078791631</v>
      </c>
      <c r="KH16" s="15">
        <v>1802880</v>
      </c>
      <c r="KI16" s="15">
        <f>KH16/INDEX(Exchange_rate12,MATCH('Essential Items CMB_Regions'!$A16,Exch_regions,0),MATCH('Essential Items CMB_Regions'!KH$1,Exch_month14,0))</f>
        <v>62.982707423580784</v>
      </c>
      <c r="KJ16" s="15">
        <v>1824900</v>
      </c>
      <c r="KK16" s="15">
        <f>KJ16/INDEX(Exchange_rate13,MATCH('Essential Items CMB_Regions'!$A16,Exch_regions,0),MATCH('Essential Items CMB_Regions'!KJ$1,Exch_month15,0))</f>
        <v>63.543852013057673</v>
      </c>
      <c r="KL16" s="15">
        <v>2337750</v>
      </c>
      <c r="KM16" s="15">
        <f>KL16/INDEX(Exchange_rate14,MATCH('Essential Items CMB_Regions'!$A16,Exch_regions,0),MATCH('Essential Items CMB_Regions'!KL$1,Exch_month16,0))</f>
        <v>80.151428571428568</v>
      </c>
      <c r="KN16" s="15">
        <v>2359000</v>
      </c>
      <c r="KO16" s="15">
        <f>KN16/INDEX(Exchange_rate15,MATCH('Essential Items CMB_Regions'!$A16,Exch_regions,0),MATCH('Essential Items CMB_Regions'!KN$1,Exch_month17,0))</f>
        <v>80.88</v>
      </c>
      <c r="KP16" s="15">
        <v>2313000</v>
      </c>
      <c r="KQ16" s="15">
        <f>KP16/INDEX(Exchange_rate16,MATCH('Essential Items CMB_Regions'!$A16,Exch_regions,0),MATCH('Essential Items CMB_Regions'!KP$1,Exch_month18,0))</f>
        <v>79.41630901287553</v>
      </c>
      <c r="KR16" s="15">
        <v>2313000</v>
      </c>
      <c r="KS16" s="15">
        <f>KR16/INDEX(Exchange_rate17,MATCH('Essential Items CMB_Regions'!$A16,Exch_regions,0),MATCH('Essential Items CMB_Regions'!KR$1,Exch_month19,0))</f>
        <v>79.758620689655174</v>
      </c>
      <c r="KT16" s="15">
        <v>2202000</v>
      </c>
      <c r="KU16" s="15">
        <f>KT16/INDEX(Exchange_rate18,MATCH('Essential Items CMB_Regions'!$A16,Exch_regions,0),MATCH('Essential Items CMB_Regions'!KT$1,Exch_month20,0))</f>
        <v>74.644067796610173</v>
      </c>
      <c r="KV16" s="15">
        <v>2217000</v>
      </c>
      <c r="KW16" s="15">
        <f>KV16/INDEX(Exchange_rate19,MATCH('Essential Items CMB_Regions'!$A16,Exch_regions,0),MATCH('Essential Items CMB_Regions'!KV$1,Exch_month21,0))</f>
        <v>74.209205020920507</v>
      </c>
      <c r="KX16" s="2">
        <v>2493750</v>
      </c>
      <c r="KY16" s="15">
        <f>KX16/INDEX(Exchange_rate20,MATCH('Essential Items CMB_Regions'!$A16,Exch_regions,0),MATCH('Essential Items CMB_Regions'!KX$1,Exch_month22,0))</f>
        <v>82.780082987551864</v>
      </c>
      <c r="KZ16" s="15">
        <v>2477400</v>
      </c>
      <c r="LA16" s="15">
        <f>KZ16/INDEX(Exchange_rate22,MATCH('Essential Items CMB_Regions'!$A16,Exch_regions,0),MATCH('Essential Items CMB_Regions'!KZ$1,Exch_month24,0))</f>
        <v>76.818604651162786</v>
      </c>
      <c r="LB16" s="15">
        <v>2450250</v>
      </c>
      <c r="LC16" s="15">
        <f>LB16/INDEX(Exchange_rate23,MATCH('Essential Items CMB_Regions'!$A16,Exch_regions,0),MATCH('Essential Items CMB_Regions'!LB$1,Exch_month25,0))</f>
        <v>74.81679389312977</v>
      </c>
      <c r="LD16" s="24">
        <f t="shared" si="0"/>
        <v>2186556</v>
      </c>
      <c r="LE16" s="24">
        <f t="shared" si="1"/>
        <v>79.56434519106169</v>
      </c>
    </row>
    <row r="17" spans="1:317" x14ac:dyDescent="0.35">
      <c r="A17" s="1" t="s">
        <v>14</v>
      </c>
      <c r="B17" s="22">
        <v>693735</v>
      </c>
      <c r="C17" s="15">
        <f t="array" ref="C17">B17/INDEX(Exch_rate,MATCH($A17,Exch_regions1,0),MATCH(B$1,Exch_months1,0))</f>
        <v>32.455438596491227</v>
      </c>
      <c r="D17" s="22">
        <v>650985</v>
      </c>
      <c r="E17" s="15">
        <f t="array" ref="E17">D17/INDEX(Exch_rate,MATCH($A17,Exch_regions1,0),MATCH(D$1,Exch_months1,0))</f>
        <v>36.140735600277587</v>
      </c>
      <c r="F17" s="22">
        <v>602152.5</v>
      </c>
      <c r="G17" s="15">
        <f t="array" ref="G17">F17/INDEX(Exch_rate,MATCH($A17,Exch_regions1,0),MATCH(F$1,Exch_months1,0))</f>
        <v>36.206087936865842</v>
      </c>
      <c r="H17" s="22">
        <v>629092.5</v>
      </c>
      <c r="I17" s="15">
        <f t="array" ref="I17">H17/INDEX(Exch_rate,MATCH($A17,Exch_regions1,0),MATCH(H$1,Exch_months1,0))</f>
        <v>35.891741548994439</v>
      </c>
      <c r="J17" s="22">
        <v>734610</v>
      </c>
      <c r="K17" s="15">
        <f t="array" ref="K17">J17/INDEX(Exch_rate,MATCH($A17,Exch_regions1,0),MATCH(J$1,Exch_months1,0))</f>
        <v>40.197537619699041</v>
      </c>
      <c r="L17" s="22">
        <v>783570</v>
      </c>
      <c r="M17" s="15">
        <f t="array" ref="M17">L17/INDEX(Exch_rate,MATCH($A17,Exch_regions1,0),MATCH(L$1,Exch_months1,0))</f>
        <v>41.376633663366334</v>
      </c>
      <c r="N17" s="22">
        <v>785422.5</v>
      </c>
      <c r="O17" s="15">
        <f t="array" ref="O17">N17/INDEX(Exch_rate,MATCH($A17,Exch_regions1,0),MATCH(N$1,Exch_months1,0))</f>
        <v>41.000848287112561</v>
      </c>
      <c r="P17" s="22">
        <v>651360</v>
      </c>
      <c r="Q17" s="15">
        <f t="array" ref="Q17">P17/INDEX(Exch_rate,MATCH($A17,Exch_regions1,0),MATCH(P$1,Exch_months1,0))</f>
        <v>33.001139962001268</v>
      </c>
      <c r="R17" s="22">
        <v>608797.5</v>
      </c>
      <c r="S17" s="15">
        <f t="array" ref="S17">R17/INDEX(Exch_rate,MATCH($A17,Exch_regions1,0),MATCH(R$1,Exch_months1,0))</f>
        <v>29.07689552238806</v>
      </c>
      <c r="T17" s="22">
        <v>723307.5</v>
      </c>
      <c r="U17" s="15">
        <f t="array" ref="U17">T17/INDEX(Exch_rate,MATCH($A17,Exch_regions1,0),MATCH(T$1,Exch_months1,0))</f>
        <v>34.086121583411874</v>
      </c>
      <c r="V17" s="22">
        <v>756382.5</v>
      </c>
      <c r="W17" s="15">
        <f t="array" ref="W17">V17/INDEX(Exch_rate,MATCH($A17,Exch_regions1,0),MATCH(V$1,Exch_months1,0))</f>
        <v>36.337028452013499</v>
      </c>
      <c r="X17" s="22">
        <v>770265</v>
      </c>
      <c r="Y17" s="15">
        <f t="array" ref="Y17">X17/INDEX(Exch_rate,MATCH($A17,Exch_regions1,0),MATCH(X$1,Exch_months1,0))</f>
        <v>37.448313582497718</v>
      </c>
      <c r="Z17" s="22">
        <v>844687.5</v>
      </c>
      <c r="AA17" s="15">
        <f t="array" ref="AA17">Z17/INDEX(Exch_rate,MATCH($A17,Exch_regions1,0),MATCH(Z$1,Exch_months1,0))</f>
        <v>41.584615384615383</v>
      </c>
      <c r="AB17" s="22">
        <v>860437.5</v>
      </c>
      <c r="AC17" s="15">
        <f t="array" ref="AC17">AB17/INDEX(Exch_rate,MATCH($A17,Exch_regions1,0),MATCH(AB$1,Exch_months1,0))</f>
        <v>47.050580997949417</v>
      </c>
      <c r="AD17" s="22">
        <v>905569.5</v>
      </c>
      <c r="AE17" s="15">
        <f t="array" ref="AE17">AD17/INDEX(Exch_rate,MATCH($A17,Exch_regions1,0),MATCH(AD$1,Exch_months1,0))</f>
        <v>48.0835490422524</v>
      </c>
      <c r="AF17" s="22">
        <v>1015485</v>
      </c>
      <c r="AG17" s="15">
        <f t="array" ref="AG17">AF17/INDEX(Exch_rate,MATCH($A17,Exch_regions1,0),MATCH(AF$1,Exch_months1,0))</f>
        <v>49.475517661388551</v>
      </c>
      <c r="AH17" s="22">
        <v>1167367.5</v>
      </c>
      <c r="AI17" s="15">
        <f t="array" ref="AI17">AH17/INDEX(Exch_rate,MATCH($A17,Exch_regions1,0),MATCH(AH$1,Exch_months1,0))</f>
        <v>56.737181044957474</v>
      </c>
      <c r="AJ17" s="22">
        <v>1087777.5</v>
      </c>
      <c r="AK17" s="15">
        <f t="array" ref="AK17">AJ17/INDEX(Exch_rate,MATCH($A17,Exch_regions1,0),MATCH(AJ$1,Exch_months1,0))</f>
        <v>52.67687651331719</v>
      </c>
      <c r="AL17" s="22">
        <v>1067977.5</v>
      </c>
      <c r="AM17" s="15">
        <f t="array" ref="AM17">AL17/INDEX(Exch_rate,MATCH($A17,Exch_regions1,0),MATCH(AL$1,Exch_months1,0))</f>
        <v>51.738918046023414</v>
      </c>
      <c r="AN17" s="22">
        <v>1012305</v>
      </c>
      <c r="AO17" s="15">
        <f t="array" ref="AO17">AN17/INDEX(Exch_rate,MATCH($A17,Exch_regions1,0),MATCH(AN$1,Exch_months1,0))</f>
        <v>48.933172205438069</v>
      </c>
      <c r="AP17" s="22">
        <v>893805</v>
      </c>
      <c r="AQ17" s="15">
        <f t="array" ref="AQ17">AP17/INDEX(Exch_rate,MATCH($A17,Exch_regions1,0),MATCH(AP$1,Exch_months1,0))</f>
        <v>43.023104693140795</v>
      </c>
      <c r="AR17" s="22">
        <v>838297.5</v>
      </c>
      <c r="AS17" s="15">
        <f t="array" ref="AS17">AR17/INDEX(Exch_rate,MATCH($A17,Exch_regions1,0),MATCH(AR$1,Exch_months1,0))</f>
        <v>38.911401218450827</v>
      </c>
      <c r="AT17" s="22">
        <v>943117.5</v>
      </c>
      <c r="AU17" s="15">
        <f t="array" ref="AU17">AT17/INDEX(Exch_rate,MATCH($A17,Exch_regions1,0),MATCH(AT$1,Exch_months1,0))</f>
        <v>43.101628106255355</v>
      </c>
      <c r="AV17" s="22">
        <v>895875</v>
      </c>
      <c r="AW17" s="15">
        <f t="array" ref="AW17">AV17/INDEX(Exch_rate,MATCH($A17,Exch_regions1,0),MATCH(AV$1,Exch_months1,0))</f>
        <v>41.142365097588979</v>
      </c>
      <c r="AX17" s="21">
        <v>907507.5</v>
      </c>
      <c r="AY17" s="15">
        <f t="array" ref="AY17">AX17/INDEX(Exch_rate,MATCH($A17,Exch_regions1,0),MATCH(AX$1,Exch_months1,0))</f>
        <v>41.220830541771235</v>
      </c>
      <c r="AZ17" s="21">
        <v>926250</v>
      </c>
      <c r="BA17" s="15">
        <f t="array" ref="BA17">AZ17/INDEX(Exch_rate,MATCH($A17,Exch_regions1,0),MATCH(AZ$1,Exch_months1,0))</f>
        <v>42.811088129600314</v>
      </c>
      <c r="BB17" s="21">
        <v>944242.5</v>
      </c>
      <c r="BC17" s="15">
        <f t="array" ref="BC17">BB17/INDEX(Exch_rate,MATCH($A17,Exch_regions1,0),MATCH(BB$1,Exch_months1,0))</f>
        <v>43.208332856668918</v>
      </c>
      <c r="BD17" s="21">
        <v>994680</v>
      </c>
      <c r="BE17" s="15">
        <f t="array" ref="BE17">BD17/INDEX(Exch_rate,MATCH($A17,Exch_regions1,0),MATCH(BD$1,Exch_months1,0))</f>
        <v>45.06779334639738</v>
      </c>
      <c r="BF17" s="21">
        <v>1008180</v>
      </c>
      <c r="BG17" s="15">
        <f t="array" ref="BG17">BF17/INDEX(Exch_rate,MATCH($A17,Exch_regions1,0),MATCH(BF$1,Exch_months1,0))</f>
        <v>45.203277549236098</v>
      </c>
      <c r="BH17" s="21">
        <v>1046040</v>
      </c>
      <c r="BI17" s="15">
        <f t="array" ref="BI17">BH17/INDEX(Exch_rate,MATCH($A17,Exch_regions1,0),MATCH(BH$1,Exch_months1,0))</f>
        <v>46.82887520984891</v>
      </c>
      <c r="BJ17" s="21">
        <v>945007.5</v>
      </c>
      <c r="BK17" s="15">
        <f t="array" ref="BK17">BJ17/INDEX(Exch_rate,MATCH($A17,Exch_regions1,0),MATCH(BJ$1,Exch_months1,0))</f>
        <v>42.211390284757115</v>
      </c>
      <c r="BL17" s="21">
        <v>774750</v>
      </c>
      <c r="BM17" s="15">
        <f t="array" ref="BM17">BL17/INDEX(Exch_rate,MATCH($A17,Exch_regions1,0),MATCH(BL$1,Exch_months1,0))</f>
        <v>34.606365159128977</v>
      </c>
      <c r="BN17" s="21">
        <v>697117.5</v>
      </c>
      <c r="BO17" s="15">
        <f t="array" ref="BO17">BN17/INDEX(Exch_rate,MATCH($A17,Exch_regions1,0),MATCH(BN$1,Exch_months1,0))</f>
        <v>31.069303621169915</v>
      </c>
      <c r="BP17" s="21">
        <v>762390</v>
      </c>
      <c r="BQ17" s="15">
        <f t="array" ref="BQ17">BP17/INDEX(Exch_rate,MATCH($A17,Exch_regions1,0),MATCH(BP$1,Exch_months1,0))</f>
        <v>33.902834908282379</v>
      </c>
      <c r="BR17" s="21">
        <v>727117.5</v>
      </c>
      <c r="BS17" s="15">
        <f t="array" ref="BS17">BR17/INDEX(Exch_rate,MATCH($A17,Exch_regions1,0),MATCH(BR$1,Exch_months1,0))</f>
        <v>32.208970099667773</v>
      </c>
      <c r="BT17" s="21">
        <v>688125</v>
      </c>
      <c r="BU17" s="15">
        <f t="array" ref="BU17">BT17/INDEX(Exch_rate,MATCH($A17,Exch_regions1,0),MATCH(BT$1,Exch_months1,0))</f>
        <v>30.36403750689465</v>
      </c>
      <c r="BV17" s="21">
        <v>709125</v>
      </c>
      <c r="BW17" s="15">
        <f t="array" ref="BW17">BV17/INDEX(Exch_rate,MATCH($A17,Exch_regions1,0),MATCH(BV$1,Exch_months1,0))</f>
        <v>31.299310344827585</v>
      </c>
      <c r="BX17" s="21">
        <v>711750</v>
      </c>
      <c r="BY17" s="15">
        <f t="array" ref="BY17">BX17/INDEX(Exch_rate,MATCH($A17,Exch_regions1,0),MATCH(BX$1,Exch_months1,0))</f>
        <v>31.251372118551043</v>
      </c>
      <c r="BZ17" s="21">
        <v>738772.5</v>
      </c>
      <c r="CA17" s="15">
        <f t="array" ref="CA17">BZ17/INDEX(Exch_rate,MATCH($A17,Exch_regions1,0),MATCH(BZ$1,Exch_months1,0))</f>
        <v>32.278427089022394</v>
      </c>
      <c r="CB17" s="21">
        <v>808867.5</v>
      </c>
      <c r="CC17" s="15">
        <f t="array" ref="CC17">CB17/INDEX(Exch_rate,MATCH($A17,Exch_regions1,0),MATCH(CB$1,Exch_months1,0))</f>
        <v>35.51558726673985</v>
      </c>
      <c r="CD17" s="21">
        <v>838875</v>
      </c>
      <c r="CE17" s="15">
        <f t="array" ref="CE17">CD17/INDEX(Exch_rate,MATCH($A17,Exch_regions1,0),MATCH(CD$1,Exch_months1,0))</f>
        <v>36.812945693911132</v>
      </c>
      <c r="CF17" s="21">
        <v>969555</v>
      </c>
      <c r="CG17" s="15">
        <f t="array" ref="CG17">CF17/INDEX(Exch_rate,MATCH($A17,Exch_regions1,0),MATCH(CF$1,Exch_months1,0))</f>
        <v>42.25192835664793</v>
      </c>
      <c r="CH17" s="21">
        <v>903930</v>
      </c>
      <c r="CI17" s="15">
        <f t="array" ref="CI17">CH17/INDEX(Exch_rate,MATCH($A17,Exch_regions1,0),MATCH(CH$1,Exch_months1,0))</f>
        <v>39.141759133964818</v>
      </c>
      <c r="CJ17" s="21">
        <v>882007.5</v>
      </c>
      <c r="CK17" s="15">
        <f t="array" ref="CK17">CJ17/INDEX(Exch_rate,MATCH($A17,Exch_regions1,0),MATCH(CJ$1,Exch_months1,0))</f>
        <v>38.120259319286873</v>
      </c>
      <c r="CL17" s="21">
        <v>852007.5</v>
      </c>
      <c r="CM17" s="15">
        <f t="array" ref="CM17">CL17/INDEX(Exch_rate,MATCH($A17,Exch_regions1,0),MATCH(CL$1,Exch_months1,0))</f>
        <v>36.983505154639175</v>
      </c>
      <c r="CN17" s="21">
        <v>856687.5</v>
      </c>
      <c r="CO17" s="15">
        <f t="array" ref="CO17">CN17/INDEX(Exch_rate,MATCH($A17,Exch_regions1,0),MATCH(CN$1,Exch_months1,0))</f>
        <v>37.086038961038959</v>
      </c>
      <c r="CP17" s="21">
        <v>904875</v>
      </c>
      <c r="CQ17" s="15">
        <f t="array" ref="CQ17">CP17/INDEX(Exch_rate,MATCH($A17,Exch_regions1,0),MATCH(CP$1,Exch_months1,0))</f>
        <v>39.342391304347828</v>
      </c>
      <c r="CR17" s="21">
        <v>944062.5</v>
      </c>
      <c r="CS17" s="15">
        <f t="array" ref="CS17">CR17/INDEX(Exch_rate,MATCH($A17,Exch_regions1,0),MATCH(CR$1,Exch_months1,0))</f>
        <v>39.791886195995787</v>
      </c>
      <c r="CT17" s="21">
        <v>1138875</v>
      </c>
      <c r="CU17" s="15">
        <f t="array" ref="CU17">CT17/INDEX(Exch_rate,MATCH($A17,Exch_regions1,0),MATCH(CT$1,Exch_months1,0))</f>
        <v>47.751572327044023</v>
      </c>
      <c r="CV17" s="21">
        <v>968437.5</v>
      </c>
      <c r="CW17" s="15">
        <f t="array" ref="CW17">CV17/INDEX(Exch_rate,MATCH($A17,Exch_regions1,0),MATCH(CV$1,Exch_months1,0))</f>
        <v>43.221757322175733</v>
      </c>
      <c r="CX17" s="2">
        <v>943875</v>
      </c>
      <c r="CY17" s="15">
        <f t="array" ref="CY17">CX17/INDEX(Exch_rate,MATCH($A17,Exch_regions1,0),MATCH(CX$1,Exch_months1,0))</f>
        <v>42.031728360701365</v>
      </c>
      <c r="CZ17" s="2">
        <v>1065877.5</v>
      </c>
      <c r="DA17" s="15">
        <f t="array" ref="DA17">CZ17/INDEX(Exch_rate,MATCH($A17,Exch_regions1,0),MATCH(CZ$1,Exch_months1,0))</f>
        <v>46.392927094668117</v>
      </c>
      <c r="DB17" s="2">
        <v>1148235</v>
      </c>
      <c r="DC17" s="15">
        <f t="array" ref="DC17">DB17/INDEX(Exch_rate,MATCH($A17,Exch_regions1,0),MATCH(DB$1,Exch_months1,0))</f>
        <v>48.783218268720127</v>
      </c>
      <c r="DD17" s="2">
        <v>1216672.5</v>
      </c>
      <c r="DE17" s="15">
        <f t="array" ref="DE17">DD17/INDEX(Exch_rate,MATCH($A17,Exch_regions1,0),MATCH(DD$1,Exch_months1,0))</f>
        <v>53.086337605672213</v>
      </c>
      <c r="DF17" s="2">
        <v>1230547.5</v>
      </c>
      <c r="DG17" s="15">
        <f t="array" ref="DG17">DF17/INDEX(Exch_rate,MATCH($A17,Exch_regions1,0),MATCH(DF$1,Exch_months1,0))</f>
        <v>53.502065217391305</v>
      </c>
      <c r="DH17" s="2">
        <v>1070445</v>
      </c>
      <c r="DI17" s="15">
        <f t="array" ref="DI17">DH17/INDEX(Exch_rate,MATCH($A17,Exch_regions1,0),MATCH(DH$1,Exch_months1,0))</f>
        <v>46.239524838012962</v>
      </c>
      <c r="DJ17" s="2">
        <v>945757.5</v>
      </c>
      <c r="DK17" s="15">
        <f t="array" ref="DK17">DJ17/INDEX(Exch_rate,MATCH($A17,Exch_regions1,0),MATCH(DJ$1,Exch_months1,0))</f>
        <v>40.853455723542119</v>
      </c>
      <c r="DL17" s="2">
        <v>875242.5</v>
      </c>
      <c r="DM17" s="15">
        <f t="array" ref="DM17">DL17/INDEX(Exch_rate,MATCH($A17,Exch_regions1,0),MATCH(DL$1,Exch_months1,0))</f>
        <v>37.899539918809204</v>
      </c>
      <c r="DN17" s="2">
        <v>836632.5</v>
      </c>
      <c r="DO17" s="15">
        <f t="array" ref="DO17">DN17/INDEX(Exch_rate,MATCH($A17,Exch_regions1,0),MATCH(DN$1,Exch_months1,0))</f>
        <v>35.87810238541946</v>
      </c>
      <c r="DP17" s="2">
        <v>922117.5</v>
      </c>
      <c r="DQ17" s="15">
        <f t="array" ref="DQ17">DP17/INDEX(Exch_rate,MATCH($A17,Exch_regions1,0),MATCH(DP$1,Exch_months1,0))</f>
        <v>39.354174446519075</v>
      </c>
      <c r="DR17" s="17">
        <v>851445</v>
      </c>
      <c r="DS17" s="15">
        <f t="array" ref="DS17">DR17/INDEX(Exch_rate,MATCH($A17,Exch_regions1,0),MATCH(DR$1,Exch_months1,0))</f>
        <v>36.552508720150257</v>
      </c>
      <c r="DT17" s="17">
        <v>818640</v>
      </c>
      <c r="DU17" s="15">
        <f t="array" ref="DU17">DT17/INDEX(Exch_rate,MATCH($A17,Exch_regions1,0),MATCH(DT$1,Exch_months1,0))</f>
        <v>34.993962062516701</v>
      </c>
      <c r="DV17" s="17">
        <v>821452.5</v>
      </c>
      <c r="DW17" s="15">
        <f t="array" ref="DW17">DV17/INDEX(Exch_rate,MATCH($A17,Exch_regions1,0),MATCH(DV$1,Exch_months1,0))</f>
        <v>35.001970705725697</v>
      </c>
      <c r="DX17" s="17">
        <v>861015</v>
      </c>
      <c r="DY17" s="15">
        <f t="array" ref="DY17">DX17/INDEX(Exch_rate,MATCH($A17,Exch_regions1,0),MATCH(DX$1,Exch_months1,0))</f>
        <v>36.913826366559483</v>
      </c>
      <c r="DZ17" s="17">
        <v>968430</v>
      </c>
      <c r="EA17" s="15">
        <f t="array" ref="EA17">DZ17/INDEX(Exch_rate,MATCH($A17,Exch_regions1,0),MATCH(DZ$1,Exch_months1,0))</f>
        <v>41.563519313304724</v>
      </c>
      <c r="EB17" s="17">
        <v>920977.5</v>
      </c>
      <c r="EC17" s="15">
        <f t="array" ref="EC17">EB17/INDEX(Exch_rate,MATCH($A17,Exch_regions1,0),MATCH(EB$1,Exch_months1,0))</f>
        <v>39.347503337783714</v>
      </c>
      <c r="ED17" s="2">
        <v>773250</v>
      </c>
      <c r="EE17" s="15">
        <f t="array" ref="EE17">ED17/INDEX(Exch_rate,MATCH($A17,Exch_regions1,0),MATCH(ED$1,Exch_months1,0))</f>
        <v>31.853759011328528</v>
      </c>
      <c r="EF17" s="20">
        <v>675735</v>
      </c>
      <c r="EG17" s="15">
        <f t="array" ref="EG17">EF17/INDEX(Exch_rate,MATCH($A17,Exch_regions1,0),MATCH(EF$1,Exch_months1,0))</f>
        <v>27.961351857407386</v>
      </c>
      <c r="EH17" s="2">
        <v>616665</v>
      </c>
      <c r="EI17" s="15">
        <f t="array" ref="EI17">EH17/INDEX(Exch_rate,MATCH($A17,Exch_regions1,0),MATCH(EH$1,Exch_months1,0))</f>
        <v>25.534782608695654</v>
      </c>
      <c r="EJ17" s="21">
        <v>622680</v>
      </c>
      <c r="EK17" s="15">
        <f t="array" ref="EK17">EJ17/INDEX(Exch_rate,MATCH($A17,Exch_regions1,0),MATCH(EJ$1,Exch_months1,0))</f>
        <v>25.631283766400824</v>
      </c>
      <c r="EL17" s="21">
        <v>629992.5</v>
      </c>
      <c r="EM17" s="15">
        <f t="array" ref="EM17">EL17/INDEX(Exch_rate,MATCH($A17,Exch_regions1,0),MATCH(EL$1,Exch_months1,0))</f>
        <v>25.979072164948455</v>
      </c>
      <c r="EN17" s="2">
        <v>669172.5</v>
      </c>
      <c r="EO17" s="15">
        <f t="array" ref="EO17">EN17/INDEX(Exch_rate,MATCH($A17,Exch_regions1,0),MATCH(EN$1,Exch_months1,0))</f>
        <v>27.425102459016394</v>
      </c>
      <c r="EP17" s="2">
        <v>690937.5</v>
      </c>
      <c r="EQ17" s="15">
        <f t="array" ref="EQ17">EP17/INDEX(Exch_rate,MATCH($A17,Exch_regions1,0),MATCH(EP$1,Exch_months1,0))</f>
        <v>28.317110655737704</v>
      </c>
      <c r="ER17" s="2">
        <v>767047.5</v>
      </c>
      <c r="ES17" s="15">
        <f t="array" ref="ES17">ER17/INDEX(Exch_rate,MATCH($A17,Exch_regions1,0),MATCH(ER$1,Exch_months1,0))</f>
        <v>31.332039826397754</v>
      </c>
      <c r="ET17" s="29">
        <v>773610</v>
      </c>
      <c r="EU17" s="15">
        <f t="array" ref="EU17">ET17/INDEX(Exch_rate,MATCH($A17,Exch_regions1,0),MATCH(ET$1,Exch_months1,0))</f>
        <v>31.519633307868602</v>
      </c>
      <c r="EV17" s="30">
        <v>822742.5</v>
      </c>
      <c r="EW17" s="15">
        <f t="array" ref="EW17">EV17/INDEX(Exch_rate,MATCH($A17,Exch_regions1,0),MATCH(EV$1,Exch_months1,0))</f>
        <v>33.309412955465589</v>
      </c>
      <c r="EX17" s="30">
        <v>841695</v>
      </c>
      <c r="EY17" s="15">
        <f t="array" ref="EY17">EX17/INDEX(Exch_rate,MATCH($A17,Exch_regions1,0),MATCH(EX$1,Exch_months1,0))</f>
        <v>34.128535225544859</v>
      </c>
      <c r="EZ17" s="30">
        <v>816750</v>
      </c>
      <c r="FA17" s="15">
        <f t="array" ref="FA17">EZ17/INDEX(Exch_rate,MATCH($A17,Exch_regions1,0),MATCH(EZ$1,Exch_months1,0))</f>
        <v>32.950075642965203</v>
      </c>
      <c r="FB17" s="30">
        <v>859875</v>
      </c>
      <c r="FC17" s="15">
        <f t="array" ref="FC17">FB17/INDEX(Exch_rate,MATCH($A17,Exch_regions1,0),MATCH(FB$1,Exch_months1,0))</f>
        <v>34.507148231753199</v>
      </c>
      <c r="FD17" s="30">
        <v>857422.5</v>
      </c>
      <c r="FE17" s="15">
        <f t="array" ref="FE17">FD17/INDEX(Exch_rate,MATCH($A17,Exch_regions1,0),MATCH(FD$1,Exch_months1,0))</f>
        <v>34.425997490589708</v>
      </c>
      <c r="FF17" s="15">
        <v>830625</v>
      </c>
      <c r="FG17" s="15">
        <f t="array" ref="FG17">FF17/INDEX(Exch_rate,MATCH($A17,Exch_regions1,0),MATCH(FF$1,Exch_months1,0))</f>
        <v>33.316620706944093</v>
      </c>
      <c r="FH17" s="15">
        <v>850500</v>
      </c>
      <c r="FI17" s="15">
        <f t="array" ref="FI17">FH17/INDEX(Exch_rate,MATCH($A17,Exch_regions1,0),MATCH(FH$1,Exch_months1,0))</f>
        <v>33.649851632047479</v>
      </c>
      <c r="FJ17" s="15">
        <v>858375</v>
      </c>
      <c r="FK17" s="15">
        <f t="array" ref="FK17">FJ17/INDEX(Exch_rate,MATCH($A17,Exch_regions1,0),MATCH(FJ$1,Exch_months1,0))</f>
        <v>33.856606155029432</v>
      </c>
      <c r="FL17" s="15">
        <v>865125</v>
      </c>
      <c r="FM17" s="15">
        <f t="array" ref="FM17">FL17/INDEX(Exch_rate,MATCH($A17,Exch_regions1,0),MATCH(FL$1,Exch_months1,0))</f>
        <v>34.357625099285144</v>
      </c>
      <c r="FN17" s="15">
        <v>878265</v>
      </c>
      <c r="FO17" s="15">
        <f t="array" ref="FO17">FN17/INDEX(Exch_rate,MATCH($A17,Exch_regions1,0),MATCH(FN$1,Exch_months1,0))</f>
        <v>34.301866895797531</v>
      </c>
      <c r="FP17" s="15">
        <v>916312.5</v>
      </c>
      <c r="FQ17" s="15">
        <f t="array" ref="FQ17">FP17/INDEX(Exch_rate,MATCH($A17,Exch_regions1,0),MATCH(FP$1,Exch_months1,0))</f>
        <v>35.706283487579149</v>
      </c>
      <c r="FR17" s="15">
        <v>924375</v>
      </c>
      <c r="FS17" s="15">
        <f t="array" ref="FS17">FR17/INDEX(Exch_rate,MATCH($A17,Exch_regions1,0),MATCH(FR$1,Exch_months1,0))</f>
        <v>35.932944606413997</v>
      </c>
      <c r="FT17" s="15">
        <v>1009218.75</v>
      </c>
      <c r="FU17" s="15">
        <f t="array" ref="FU17">FT17/INDEX(Exch_rate,MATCH($A17,Exch_regions1,0),MATCH(FT$1,Exch_months1,0))</f>
        <v>39.355349744089693</v>
      </c>
      <c r="FV17" s="15">
        <v>1104375</v>
      </c>
      <c r="FW17" s="15">
        <f t="array" ref="FW17">FV17/INDEX(Exch_rate,MATCH($A17,Exch_regions1,0),MATCH(FV$1,Exch_months1,0))</f>
        <v>42.805232558139537</v>
      </c>
      <c r="FX17" s="15">
        <v>1076820</v>
      </c>
      <c r="FY17" s="15">
        <f t="array" ref="FY17">FX17/INDEX(Exch_rate,MATCH($A17,Exch_regions1,0),MATCH(FX$1,Exch_months1,0))</f>
        <v>41.797962154294034</v>
      </c>
      <c r="FZ17" s="15">
        <v>977445</v>
      </c>
      <c r="GA17" s="15">
        <f t="array" ref="GA17">FZ17/INDEX(Exch_rate,MATCH($A17,Exch_regions1,0),MATCH(FZ$1,Exch_months1,0))</f>
        <v>38.293633692458371</v>
      </c>
      <c r="GB17" s="15">
        <v>937867.5</v>
      </c>
      <c r="GC17" s="15">
        <f t="array" ref="GC17">GB17/INDEX(Exch_rate,MATCH($A17,Exch_regions1,0),MATCH(GB$1,Exch_months1,0))</f>
        <v>36.504735647096979</v>
      </c>
      <c r="GD17" s="15">
        <v>837375</v>
      </c>
      <c r="GE17" s="15">
        <f t="array" ref="GE17">GD17/INDEX(Exch_rate,MATCH($A17,Exch_regions1,0),MATCH(GD$1,Exch_months1,0))</f>
        <v>32.910832719233603</v>
      </c>
      <c r="GF17" s="15">
        <v>815750.25</v>
      </c>
      <c r="GG17" s="15">
        <f t="array" ref="GG17">GF17/INDEX(Exch_rate,MATCH($A17,Exch_regions1,0),MATCH(GF$1,Exch_months1,0))</f>
        <v>32.03197306291537</v>
      </c>
      <c r="GH17" s="15">
        <v>850875</v>
      </c>
      <c r="GI17" s="15">
        <f t="array" ref="GI17">GH17/INDEX(Exch_rate,MATCH($A17,Exch_regions1,0),MATCH(GH$1,Exch_months1,0))</f>
        <v>33.148283418553689</v>
      </c>
      <c r="GJ17" s="15">
        <v>878100</v>
      </c>
      <c r="GK17" s="15">
        <f t="array" ref="GK17">GJ17/INDEX(Exch_rate,MATCH($A17,Exch_regions1,0),MATCH(GJ$1,Exch_months1,0))</f>
        <v>34.01510749564207</v>
      </c>
      <c r="GL17" s="15">
        <v>943875</v>
      </c>
      <c r="GM17" s="15">
        <f t="array" ref="GM17">GL17/INDEX(Exch_rate,MATCH($A17,Exch_regions1,0),MATCH(GL$1,Exch_months1,0))</f>
        <v>36.478260869565219</v>
      </c>
      <c r="GN17" s="15">
        <v>1011772.5</v>
      </c>
      <c r="GO17" s="15">
        <f t="array" ref="GO17">GN17/INDEX(Exch_rate,MATCH($A17,Exch_regions1,0),MATCH(GN$1,Exch_months1,0))</f>
        <v>39.045730824891464</v>
      </c>
      <c r="GP17" s="15">
        <v>1049617.5</v>
      </c>
      <c r="GQ17" s="15">
        <f t="array" ref="GQ17">GP17/INDEX(Exch_rate,MATCH($A17,Exch_regions1,0),MATCH(GP$1,Exch_months1,0))</f>
        <v>40.46718072289157</v>
      </c>
      <c r="GR17" s="15">
        <v>1032187.5</v>
      </c>
      <c r="GS17" s="15">
        <f t="array" ref="GS17">GR17/INDEX(Exch_rate,MATCH($A17,Exch_regions1,0),MATCH(GR$1,Exch_months1,0))</f>
        <v>39.699519230769234</v>
      </c>
      <c r="GT17" s="15">
        <v>1108942.5</v>
      </c>
      <c r="GU17" s="15">
        <f t="array" ref="GU17">GT17/INDEX(Exch_rate,MATCH($A17,Exch_regions1,0),MATCH(GT$1,Exch_months1,0))</f>
        <v>42.84940108191654</v>
      </c>
      <c r="GV17" s="15">
        <v>1098367.5</v>
      </c>
      <c r="GW17" s="15">
        <f t="array" ref="GW17">GV17/INDEX(Exch_rate,MATCH($A17,Exch_regions1,0),MATCH(GV$1,Exch_months1,0))</f>
        <v>42.184061449831972</v>
      </c>
      <c r="GX17" s="15">
        <v>1353570</v>
      </c>
      <c r="GY17" s="15">
        <f t="array" ref="GY17">GX17/INDEX(Exch_rate,MATCH($A17,Exch_regions1,0),MATCH(GX$1,Exch_months1,0))</f>
        <v>52.236179450072356</v>
      </c>
      <c r="GZ17" s="39">
        <v>1290607.5</v>
      </c>
      <c r="HA17" s="15">
        <f t="array" ref="HA17">GZ17/INDEX(Exch_rate,MATCH($A17,Exch_regions1,0),MATCH(GZ$1,Exch_months1,0))</f>
        <v>49.638750000000002</v>
      </c>
      <c r="HB17" s="15">
        <v>1189312.5</v>
      </c>
      <c r="HC17" s="15">
        <f t="array" ref="HC17">HB17/INDEX(Exch_rate,MATCH($A17,Exch_regions1,0),MATCH(HB$1,Exch_months1,0))</f>
        <v>45.74278846153846</v>
      </c>
      <c r="HD17" s="15">
        <v>1116375</v>
      </c>
      <c r="HE17" s="15">
        <f t="array" ref="HE17">HD17/INDEX(Exch_rate,MATCH($A17,Exch_regions1,0),MATCH(HD$1,Exch_months1,0))</f>
        <v>42.9375</v>
      </c>
      <c r="HF17" s="15">
        <v>1301400</v>
      </c>
      <c r="HG17" s="15">
        <f t="array" ref="HG17">HF17/INDEX(Exch_rate,MATCH($A17,Exch_regions1,0),MATCH(HF$1,Exch_months1,0))</f>
        <v>50.053846153846152</v>
      </c>
      <c r="HH17" s="15">
        <v>1445687.25</v>
      </c>
      <c r="HI17" s="15">
        <f t="array" ref="HI17">HH17/INDEX(Exch_rate,MATCH($A17,Exch_regions1,0),MATCH(HH$1,Exch_months1,0))</f>
        <v>55.603355769230767</v>
      </c>
      <c r="HJ17" s="15">
        <v>1512450</v>
      </c>
      <c r="HK17" s="15">
        <f t="array" ref="HK17">HJ17/INDEX(Exch_rate,MATCH($A17,Exch_regions1,0),MATCH(HJ$1,Exch_months1,0))</f>
        <v>58.148788927335637</v>
      </c>
      <c r="HL17" s="15">
        <v>1566742.5</v>
      </c>
      <c r="HM17" s="15">
        <f t="array" ref="HM17">HL17/INDEX(Exch_rate,MATCH($A17,Exch_regions1,0),MATCH(HL$1,Exch_months1,0))</f>
        <v>60.273815821110844</v>
      </c>
      <c r="HN17" s="15">
        <v>1706812.5</v>
      </c>
      <c r="HO17" s="15">
        <f t="array" ref="HO17">HN17/INDEX(Exch_rate,MATCH($A17,Exch_regions1,0),MATCH(HN$1,Exch_months1,0))</f>
        <v>65.41077844311377</v>
      </c>
      <c r="HP17" s="15">
        <v>1859250</v>
      </c>
      <c r="HQ17" s="15">
        <f t="array" ref="HQ17">HP17/INDEX(Exch_rate,MATCH($A17,Exch_regions1,0),MATCH(HP$1,Exch_months1,0))</f>
        <v>71.167464114832541</v>
      </c>
      <c r="HR17" s="15">
        <v>1853850</v>
      </c>
      <c r="HS17" s="15">
        <f t="array" ref="HS17">HR17/INDEX(Exch_rate,MATCH($A17,Exch_regions1,0),MATCH(HR$1,Exch_months1,0))</f>
        <v>70.933613927683183</v>
      </c>
      <c r="HT17" s="15">
        <v>1956375</v>
      </c>
      <c r="HU17" s="15">
        <f t="array" ref="HU17">HT17/INDEX(Exch_rate,MATCH($A17,Exch_regions1,0),MATCH(HT$1,Exch_months1,0))</f>
        <v>74.05251951738822</v>
      </c>
      <c r="HV17" s="15">
        <v>2021437.5</v>
      </c>
      <c r="HW17" s="15">
        <f t="array" ref="HW17">HV17/INDEX(Exch_rate,MATCH($A17,Exch_regions1,0),MATCH(HV$1,Exch_months1,0))</f>
        <v>76.569602272727266</v>
      </c>
      <c r="HX17" s="15">
        <v>1972342.5</v>
      </c>
      <c r="HY17" s="15">
        <f t="array" ref="HY17">HX17/INDEX(Exch_rate,MATCH($A17,Exch_regions1,0),MATCH(HX$1,Exch_months1,0))</f>
        <v>74.245906267645395</v>
      </c>
      <c r="HZ17" s="15">
        <v>1531320</v>
      </c>
      <c r="IA17" s="15">
        <f t="array" ref="IA17">HZ17/INDEX(Exch_rate,MATCH($A17,Exch_regions1,0),MATCH(HZ$1,Exch_months1,0))</f>
        <v>56.926394052044607</v>
      </c>
      <c r="IB17" s="15">
        <v>1529242.5</v>
      </c>
      <c r="IC17" s="15">
        <f t="array" ref="IC17">IB17/INDEX(Exch_rate,MATCH($A17,Exch_regions1,0),MATCH(IB$1,Exch_months1,0))</f>
        <v>56.638611111111111</v>
      </c>
      <c r="ID17" s="15">
        <v>1430882.25</v>
      </c>
      <c r="IE17" s="15">
        <f t="array" ref="IE17">ID17/INDEX(Exch_rate,MATCH($A17,Exch_regions1,0),MATCH(ID$1,Exch_months1,0))</f>
        <v>52.75141935483871</v>
      </c>
      <c r="IF17" s="15">
        <v>1361812.5</v>
      </c>
      <c r="IG17" s="15">
        <f t="array" ref="IG17">IF17/INDEX(Exch_rate,MATCH($A17,Exch_regions1,0),MATCH(IF$1,Exch_months1,0))</f>
        <v>49.074324324324323</v>
      </c>
      <c r="IH17" s="15">
        <v>1345950</v>
      </c>
      <c r="II17" s="15">
        <f t="array" ref="II17">IH17/INDEX(Exch_rate,MATCH($A17,Exch_regions1,0),MATCH(IH$1,Exch_months1,0))</f>
        <v>48.06964285714286</v>
      </c>
      <c r="IJ17" s="15">
        <v>1344000</v>
      </c>
      <c r="IK17" s="15">
        <f t="array" ref="IK17">IJ17/INDEX(Exch_rate,MATCH($A17,Exch_regions1,0),MATCH(IJ$1,Exch_months1,0))</f>
        <v>49.548387096774192</v>
      </c>
      <c r="IL17" s="15">
        <v>1376625</v>
      </c>
      <c r="IM17" s="15">
        <f t="array" ref="IM17">IL17/INDEX(Exch_rate,MATCH($A17,Exch_regions1,0),MATCH(IL$1,Exch_months1,0))</f>
        <v>51.887414722400209</v>
      </c>
      <c r="IN17" s="15">
        <v>1390500</v>
      </c>
      <c r="IO17" s="15">
        <f t="array" ref="IO17">IN17/INDEX(Exch_rate,MATCH($A17,Exch_regions1,0),MATCH(IN$1,Exch_months1,0))</f>
        <v>52.65848670756646</v>
      </c>
      <c r="IP17" s="15">
        <v>1364062.5</v>
      </c>
      <c r="IQ17" s="15">
        <f t="array" ref="IQ17">IP17/INDEX(Exch_rate,MATCH($A17,Exch_regions1,0),MATCH(IP$1,Exch_months1,0))</f>
        <v>50.520833333333336</v>
      </c>
      <c r="IR17" s="15">
        <v>1362937.5</v>
      </c>
      <c r="IS17" s="15">
        <f t="array" ref="IS17">IR17/INDEX(Exch_rate,MATCH($A17,Exch_regions1,0),MATCH(IR$1,Exch_months1,0))</f>
        <v>50.363517108861132</v>
      </c>
      <c r="IT17" s="15">
        <v>1334062.5</v>
      </c>
      <c r="IU17" s="15">
        <f t="array" ref="IU17">IT17/INDEX(Exch_rate,MATCH($A17,Exch_regions1,0),MATCH(IT$1,Exch_months1,0))</f>
        <v>49.409722222222221</v>
      </c>
      <c r="IV17" s="15">
        <v>1213500</v>
      </c>
      <c r="IW17" s="15">
        <f t="array" ref="IW17">IV17/INDEX(Exch_rate,MATCH($A17,Exch_regions1,0),MATCH(IV$1,Exch_months1,0))</f>
        <v>44.944444444444443</v>
      </c>
      <c r="IX17" s="15">
        <v>1155000</v>
      </c>
      <c r="IY17" s="15">
        <f t="array" ref="IY17">IX17/INDEX(Exch_rate,MATCH($A17,Exch_regions1,0),MATCH(IX$1,Exch_months1,0))</f>
        <v>42.728718878324884</v>
      </c>
      <c r="IZ17" s="15">
        <v>1238700</v>
      </c>
      <c r="JA17" s="15">
        <f t="array" ref="JA17">IZ17/INDEX(Exch_rate,MATCH($A17,Exch_regions1,0),MATCH(IZ$1,Exch_months1,0))</f>
        <v>45.683201180158584</v>
      </c>
      <c r="JB17" s="15">
        <v>1303500</v>
      </c>
      <c r="JC17" s="15">
        <f t="array" ref="JC17">JB17/INDEX(Exch_rate,MATCH($A17,Exch_regions1,0),MATCH(JB$1,Exch_months1,0))</f>
        <v>47.799779977997801</v>
      </c>
      <c r="JD17" s="15">
        <v>1321500</v>
      </c>
      <c r="JE17" s="15">
        <f t="array" ref="JE17">JD17/INDEX(Exch_rate,MATCH($A17,Exch_regions1,0),MATCH(JD$1,Exch_months1,0))</f>
        <v>47.515460952107006</v>
      </c>
      <c r="JF17" s="15">
        <v>1334700</v>
      </c>
      <c r="JG17" s="15">
        <f t="array" ref="JG17">JF17/INDEX(Exch_rate,MATCH($A17,Exch_regions1,0),MATCH(JF$1,Exch_months1,0))</f>
        <v>47.642334463680172</v>
      </c>
      <c r="JH17" s="15">
        <v>1308750</v>
      </c>
      <c r="JI17" s="15">
        <f t="array" ref="JI17">JH17/INDEX(Exch_rate,MATCH($A17,Exch_regions1,0),MATCH(JH$1,Exch_months1,0))</f>
        <v>46.647775876817796</v>
      </c>
      <c r="JJ17" s="15">
        <v>1308375</v>
      </c>
      <c r="JK17" s="15">
        <f t="array" ref="JK17">JJ17/INDEX(Exch_rate,MATCH($A17,Exch_regions1,0),MATCH(JJ$1,Exch_months1,0))</f>
        <v>46.727678571428569</v>
      </c>
      <c r="JL17" s="15">
        <v>1314000</v>
      </c>
      <c r="JM17" s="15">
        <f>JL17/INDEX(Exchange_rate_data1,MATCH('Essential Items CMB_Regions'!$A17,Exch_regions,0),MATCH('Essential Items CMB_Regions'!JL$1,Exch_months3,0))</f>
        <v>46.928571428571431</v>
      </c>
      <c r="JN17" s="15">
        <v>1324875</v>
      </c>
      <c r="JO17" s="15">
        <f>JN17/INDEX(Exchange_rate_data2,MATCH('Essential Items CMB_Regions'!$A17,Exch_regions,0),MATCH('Essential Items CMB_Regions'!JN$1,Exch_months4,0))</f>
        <v>47.316964285714285</v>
      </c>
      <c r="JP17" s="15">
        <v>1469625</v>
      </c>
      <c r="JQ17" s="15">
        <f>JP17/INDEX(Exchange_rate_data3,MATCH('Essential Items CMB_Regions'!$A17,Exch_regions,0),MATCH('Essential Items CMB_Regions'!JP$1,Exch_months5,0))</f>
        <v>52.486607142857146</v>
      </c>
      <c r="JR17" s="15">
        <v>1303650</v>
      </c>
      <c r="JS17" s="15">
        <f>JR17/INDEX(Exchange_rate4,MATCH('Essential Items CMB_Regions'!$A17,Exch_regions,0),MATCH('Essential Items CMB_Regions'!JR$1,Exch_month6,0))</f>
        <v>46.558928571428574</v>
      </c>
      <c r="JT17" s="15">
        <v>1282500</v>
      </c>
      <c r="JU17" s="15">
        <f>JT17/INDEX(Exchange_rate5,MATCH('Essential Items CMB_Regions'!$A17,Exch_regions,0),MATCH('Essential Items CMB_Regions'!JT$1,Exch_month7,0))</f>
        <v>45.803571428571431</v>
      </c>
      <c r="JV17" s="15">
        <v>1191000</v>
      </c>
      <c r="JW17" s="15">
        <f>JV17/INDEX(Exchange_rate6,MATCH('Essential Items CMB_Regions'!$A17,Exch_regions,0),MATCH('Essential Items CMB_Regions'!JV$1,Exch_month9,0))</f>
        <v>43.230490018148821</v>
      </c>
      <c r="JX17" s="15">
        <v>1149000</v>
      </c>
      <c r="JY17" s="15">
        <f>JX17/INDEX(Exchange_rate7,MATCH('Essential Items CMB_Regions'!$A17,Exch_regions,0),MATCH('Essential Items CMB_Regions'!JX$1,Exch_month10,0))</f>
        <v>41.035714285714285</v>
      </c>
      <c r="JZ17" s="15">
        <v>1266750</v>
      </c>
      <c r="KA17" s="15">
        <f>JZ17/INDEX(Exchange_rate8,MATCH('Essential Items CMB_Regions'!$A17,Exch_regions,0),MATCH('Essential Items CMB_Regions'!JZ$1,Exchange_month11,0))</f>
        <v>44.840707964601769</v>
      </c>
      <c r="KB17" s="15">
        <v>1410000</v>
      </c>
      <c r="KC17" s="15">
        <f>KB17/INDEX(Exchange_rate9,MATCH('Essential Items CMB_Regions'!$A17,Exch_regions,0),MATCH('Essential Items CMB_Regions'!KB$1,Exch_month11,0))</f>
        <v>49.911504424778762</v>
      </c>
      <c r="KD17" s="15">
        <v>1447500</v>
      </c>
      <c r="KE17" s="15">
        <f>KD17/INDEX(Exchange_rate10,MATCH('Essential Items CMB_Regions'!$A17,Exch_regions,0),MATCH('Essential Items CMB_Regions'!KD$1,Exch_month12,0))</f>
        <v>50.789473684210527</v>
      </c>
      <c r="KF17" s="15">
        <v>1404267.75</v>
      </c>
      <c r="KG17" s="15">
        <f>KF17/INDEX(Exchange_rate11,MATCH('Essential Items CMB_Regions'!$A17,Exch_regions,0),MATCH('Essential Items CMB_Regions'!KF$1,Exch_month13,0))</f>
        <v>49.311049854711136</v>
      </c>
      <c r="KH17" s="15">
        <v>1416450</v>
      </c>
      <c r="KI17" s="15">
        <f>KH17/INDEX(Exchange_rate12,MATCH('Essential Items CMB_Regions'!$A17,Exch_regions,0),MATCH('Essential Items CMB_Regions'!KH$1,Exch_month14,0))</f>
        <v>51.043243243243246</v>
      </c>
      <c r="KJ17" s="15">
        <v>1438117.5</v>
      </c>
      <c r="KK17" s="15">
        <f>KJ17/INDEX(Exchange_rate13,MATCH('Essential Items CMB_Regions'!$A17,Exch_regions,0),MATCH('Essential Items CMB_Regions'!KJ$1,Exch_month15,0))</f>
        <v>51.591659192825112</v>
      </c>
      <c r="KL17" s="15">
        <v>1400812.5</v>
      </c>
      <c r="KM17" s="15">
        <f>KL17/INDEX(Exchange_rate14,MATCH('Essential Items CMB_Regions'!$A17,Exch_regions,0),MATCH('Essential Items CMB_Regions'!KL$1,Exch_month16,0))</f>
        <v>50.570848375451263</v>
      </c>
      <c r="KN17" s="15">
        <v>1360875</v>
      </c>
      <c r="KO17" s="15">
        <f>KN17/INDEX(Exchange_rate15,MATCH('Essential Items CMB_Regions'!$A17,Exch_regions,0),MATCH('Essential Items CMB_Regions'!KN$1,Exch_month17,0))</f>
        <v>49.007427413909518</v>
      </c>
      <c r="KP17" s="15">
        <v>1325437.5</v>
      </c>
      <c r="KQ17" s="15">
        <f>KP17/INDEX(Exchange_rate16,MATCH('Essential Items CMB_Regions'!$A17,Exch_regions,0),MATCH('Essential Items CMB_Regions'!KP$1,Exch_month18,0))</f>
        <v>47.549327354260093</v>
      </c>
      <c r="KR17" s="15">
        <v>1325437.5</v>
      </c>
      <c r="KS17" s="15">
        <f>KR17/INDEX(Exchange_rate17,MATCH('Essential Items CMB_Regions'!$A17,Exch_regions,0),MATCH('Essential Items CMB_Regions'!KR$1,Exch_month19,0))</f>
        <v>47.602693602693606</v>
      </c>
      <c r="KT17" s="15">
        <v>1312500</v>
      </c>
      <c r="KU17" s="15">
        <f>KT17/INDEX(Exchange_rate18,MATCH('Essential Items CMB_Regions'!$A17,Exch_regions,0),MATCH('Essential Items CMB_Regions'!KT$1,Exch_month20,0))</f>
        <v>47.84325637910085</v>
      </c>
      <c r="KV17" s="15">
        <v>1369687.5</v>
      </c>
      <c r="KW17" s="15">
        <f>KV17/INDEX(Exchange_rate19,MATCH('Essential Items CMB_Regions'!$A17,Exch_regions,0),MATCH('Essential Items CMB_Regions'!KV$1,Exch_month21,0))</f>
        <v>47.964543663821402</v>
      </c>
      <c r="KX17" s="2">
        <v>1450687.5</v>
      </c>
      <c r="KY17" s="15">
        <f>KX17/INDEX(Exchange_rate20,MATCH('Essential Items CMB_Regions'!$A17,Exch_regions,0),MATCH('Essential Items CMB_Regions'!KX$1,Exch_month22,0))</f>
        <v>48.762605042016808</v>
      </c>
      <c r="KZ17" s="15">
        <v>1724250</v>
      </c>
      <c r="LA17" s="15">
        <f>KZ17/INDEX(Exchange_rate22,MATCH('Essential Items CMB_Regions'!$A17,Exch_regions,0),MATCH('Essential Items CMB_Regions'!KZ$1,Exch_month24,0))</f>
        <v>56.532786885245905</v>
      </c>
      <c r="LB17" s="15">
        <v>1836883.9282499999</v>
      </c>
      <c r="LC17" s="15">
        <f>LB17/INDEX(Exchange_rate23,MATCH('Essential Items CMB_Regions'!$A17,Exch_regions,0),MATCH('Essential Items CMB_Regions'!LB$1,Exch_month25,0))</f>
        <v>60.225702565573769</v>
      </c>
      <c r="LD17" s="24">
        <f t="shared" si="0"/>
        <v>1316895</v>
      </c>
      <c r="LE17" s="24">
        <f t="shared" si="1"/>
        <v>48.225700160386886</v>
      </c>
    </row>
    <row r="18" spans="1:317" x14ac:dyDescent="0.35">
      <c r="A18" s="1" t="s">
        <v>15</v>
      </c>
      <c r="B18" s="22">
        <v>713000</v>
      </c>
      <c r="C18" s="15">
        <f t="array" ref="C18">B18/INDEX(Exch_rate,MATCH($A18,Exch_regions1,0),MATCH(B$1,Exch_months1,0))</f>
        <v>33.81818181818182</v>
      </c>
      <c r="D18" s="22">
        <v>704250</v>
      </c>
      <c r="E18" s="15">
        <f t="array" ref="E18">D18/INDEX(Exch_rate,MATCH($A18,Exch_regions1,0),MATCH(D$1,Exch_months1,0))</f>
        <v>38.855172413793106</v>
      </c>
      <c r="F18" s="22">
        <v>732250</v>
      </c>
      <c r="G18" s="15">
        <f t="array" ref="G18">F18/INDEX(Exch_rate,MATCH($A18,Exch_regions1,0),MATCH(F$1,Exch_months1,0))</f>
        <v>44.155778894472363</v>
      </c>
      <c r="H18" s="22">
        <v>886000</v>
      </c>
      <c r="I18" s="15">
        <f t="array" ref="I18">H18/INDEX(Exch_rate,MATCH($A18,Exch_regions1,0),MATCH(H$1,Exch_months1,0))</f>
        <v>48</v>
      </c>
      <c r="J18" s="22">
        <v>899000</v>
      </c>
      <c r="K18" s="15">
        <f t="array" ref="K18">J18/INDEX(Exch_rate,MATCH($A18,Exch_regions1,0),MATCH(J$1,Exch_months1,0))</f>
        <v>49.486238532110086</v>
      </c>
      <c r="L18" s="22">
        <v>822500</v>
      </c>
      <c r="M18" s="15">
        <f t="array" ref="M18">L18/INDEX(Exch_rate,MATCH($A18,Exch_regions1,0),MATCH(L$1,Exch_months1,0))</f>
        <v>43.10043668122271</v>
      </c>
      <c r="N18" s="22">
        <v>684750</v>
      </c>
      <c r="O18" s="15">
        <f t="array" ref="O18">N18/INDEX(Exch_rate,MATCH($A18,Exch_regions1,0),MATCH(N$1,Exch_months1,0))</f>
        <v>35.55603634790134</v>
      </c>
      <c r="P18" s="22">
        <v>643000</v>
      </c>
      <c r="Q18" s="15">
        <f t="array" ref="Q18">P18/INDEX(Exch_rate,MATCH($A18,Exch_regions1,0),MATCH(P$1,Exch_months1,0))</f>
        <v>32.406551868962616</v>
      </c>
      <c r="R18" s="22">
        <v>573250</v>
      </c>
      <c r="S18" s="15">
        <f t="array" ref="S18">R18/INDEX(Exch_rate,MATCH($A18,Exch_regions1,0),MATCH(R$1,Exch_months1,0))</f>
        <v>27.626506024096386</v>
      </c>
      <c r="T18" s="22">
        <v>555250</v>
      </c>
      <c r="U18" s="15">
        <f t="array" ref="U18">T18/INDEX(Exch_rate,MATCH($A18,Exch_regions1,0),MATCH(T$1,Exch_months1,0))</f>
        <v>26.44047619047619</v>
      </c>
      <c r="V18" s="22">
        <v>624500</v>
      </c>
      <c r="W18" s="15">
        <f t="array" ref="W18">V18/INDEX(Exch_rate,MATCH($A18,Exch_regions1,0),MATCH(V$1,Exch_months1,0))</f>
        <v>29.976000000000003</v>
      </c>
      <c r="X18" s="22">
        <v>678500</v>
      </c>
      <c r="Y18" s="15">
        <f t="array" ref="Y18">X18/INDEX(Exch_rate,MATCH($A18,Exch_regions1,0),MATCH(X$1,Exch_months1,0))</f>
        <v>33.286999182338512</v>
      </c>
      <c r="Z18" s="22">
        <v>714000</v>
      </c>
      <c r="AA18" s="15">
        <f t="array" ref="AA18">Z18/INDEX(Exch_rate,MATCH($A18,Exch_regions1,0),MATCH(Z$1,Exch_months1,0))</f>
        <v>36.772532188841197</v>
      </c>
      <c r="AB18" s="22">
        <v>740000</v>
      </c>
      <c r="AC18" s="15">
        <f t="array" ref="AC18">AB18/INDEX(Exch_rate,MATCH($A18,Exch_regions1,0),MATCH(AB$1,Exch_months1,0))</f>
        <v>40.827586206896555</v>
      </c>
      <c r="AD18" s="22">
        <v>831250</v>
      </c>
      <c r="AE18" s="15">
        <f t="array" ref="AE18">AD18/INDEX(Exch_rate,MATCH($A18,Exch_regions1,0),MATCH(AD$1,Exch_months1,0))</f>
        <v>41.911764705882355</v>
      </c>
      <c r="AF18" s="22">
        <v>866000</v>
      </c>
      <c r="AG18" s="15">
        <f t="array" ref="AG18">AF18/INDEX(Exch_rate,MATCH($A18,Exch_regions1,0),MATCH(AF$1,Exch_months1,0))</f>
        <v>41.140142517814724</v>
      </c>
      <c r="AH18" s="22">
        <v>969750</v>
      </c>
      <c r="AI18" s="15">
        <f t="array" ref="AI18">AH18/INDEX(Exch_rate,MATCH($A18,Exch_regions1,0),MATCH(AH$1,Exch_months1,0))</f>
        <v>46.810136765888977</v>
      </c>
      <c r="AJ18" s="22">
        <v>1047000</v>
      </c>
      <c r="AK18" s="15">
        <f t="array" ref="AK18">AJ18/INDEX(Exch_rate,MATCH($A18,Exch_regions1,0),MATCH(AJ$1,Exch_months1,0))</f>
        <v>49.699367088607595</v>
      </c>
      <c r="AL18" s="22">
        <v>1084500</v>
      </c>
      <c r="AM18" s="15">
        <f t="array" ref="AM18">AL18/INDEX(Exch_rate,MATCH($A18,Exch_regions1,0),MATCH(AL$1,Exch_months1,0))</f>
        <v>53.161764705882355</v>
      </c>
      <c r="AN18" s="22">
        <v>1046250</v>
      </c>
      <c r="AO18" s="15">
        <f t="array" ref="AO18">AN18/INDEX(Exch_rate,MATCH($A18,Exch_regions1,0),MATCH(AN$1,Exch_months1,0))</f>
        <v>51.858736059479554</v>
      </c>
      <c r="AP18" s="22">
        <v>896250</v>
      </c>
      <c r="AQ18" s="15">
        <f t="array" ref="AQ18">AP18/INDEX(Exch_rate,MATCH($A18,Exch_regions1,0),MATCH(AP$1,Exch_months1,0))</f>
        <v>43.175431553592936</v>
      </c>
      <c r="AR18" s="22">
        <v>942500</v>
      </c>
      <c r="AS18" s="15">
        <f t="array" ref="AS18">AR18/INDEX(Exch_rate,MATCH($A18,Exch_regions1,0),MATCH(AR$1,Exch_months1,0))</f>
        <v>44.093567251461991</v>
      </c>
      <c r="AT18" s="22">
        <v>947500</v>
      </c>
      <c r="AU18" s="15">
        <f t="array" ref="AU18">AT18/INDEX(Exch_rate,MATCH($A18,Exch_regions1,0),MATCH(AT$1,Exch_months1,0))</f>
        <v>43.19908814589666</v>
      </c>
      <c r="AV18" s="22">
        <v>909000</v>
      </c>
      <c r="AW18" s="15">
        <f t="array" ref="AW18">AV18/INDEX(Exch_rate,MATCH($A18,Exch_regions1,0),MATCH(AV$1,Exch_months1,0))</f>
        <v>41.761102603369061</v>
      </c>
      <c r="AX18" s="21">
        <v>978300</v>
      </c>
      <c r="AY18" s="15">
        <f t="array" ref="AY18">AX18/INDEX(Exch_rate,MATCH($A18,Exch_regions1,0),MATCH(AX$1,Exch_months1,0))</f>
        <v>43.739195230998504</v>
      </c>
      <c r="AZ18" s="21">
        <v>949800</v>
      </c>
      <c r="BA18" s="15">
        <f t="array" ref="BA18">AZ18/INDEX(Exch_rate,MATCH($A18,Exch_regions1,0),MATCH(AZ$1,Exch_months1,0))</f>
        <v>42.655688622754489</v>
      </c>
      <c r="BB18" s="21">
        <v>987000</v>
      </c>
      <c r="BC18" s="15">
        <f t="array" ref="BC18">BB18/INDEX(Exch_rate,MATCH($A18,Exch_regions1,0),MATCH(BB$1,Exch_months1,0))</f>
        <v>44.795763993948569</v>
      </c>
      <c r="BD18" s="21">
        <v>1023000</v>
      </c>
      <c r="BE18" s="15">
        <f t="array" ref="BE18">BD18/INDEX(Exch_rate,MATCH($A18,Exch_regions1,0),MATCH(BD$1,Exch_months1,0))</f>
        <v>45.669642857142854</v>
      </c>
      <c r="BF18" s="21">
        <v>1034000</v>
      </c>
      <c r="BG18" s="15">
        <f t="array" ref="BG18">BF18/INDEX(Exch_rate,MATCH($A18,Exch_regions1,0),MATCH(BF$1,Exch_months1,0))</f>
        <v>46.160714285714285</v>
      </c>
      <c r="BH18" s="21">
        <v>999500</v>
      </c>
      <c r="BI18" s="15">
        <f t="array" ref="BI18">BH18/INDEX(Exch_rate,MATCH($A18,Exch_regions1,0),MATCH(BH$1,Exch_months1,0))</f>
        <v>44.35650887573965</v>
      </c>
      <c r="BJ18" s="21">
        <v>914500</v>
      </c>
      <c r="BK18" s="15">
        <f t="array" ref="BK18">BJ18/INDEX(Exch_rate,MATCH($A18,Exch_regions1,0),MATCH(BJ$1,Exch_months1,0))</f>
        <v>40.41988950276243</v>
      </c>
      <c r="BL18" s="21">
        <v>804750</v>
      </c>
      <c r="BM18" s="15">
        <f t="array" ref="BM18">BL18/INDEX(Exch_rate,MATCH($A18,Exch_regions1,0),MATCH(BL$1,Exch_months1,0))</f>
        <v>35.360673745880632</v>
      </c>
      <c r="BN18" s="21">
        <v>754500</v>
      </c>
      <c r="BO18" s="15">
        <f t="array" ref="BO18">BN18/INDEX(Exch_rate,MATCH($A18,Exch_regions1,0),MATCH(BN$1,Exch_months1,0))</f>
        <v>32.923636363636362</v>
      </c>
      <c r="BP18" s="21">
        <v>778000</v>
      </c>
      <c r="BQ18" s="15">
        <f t="array" ref="BQ18">BP18/INDEX(Exch_rate,MATCH($A18,Exch_regions1,0),MATCH(BP$1,Exch_months1,0))</f>
        <v>33.582733812949641</v>
      </c>
      <c r="BR18" s="21">
        <v>903000</v>
      </c>
      <c r="BS18" s="15">
        <f t="array" ref="BS18">BR18/INDEX(Exch_rate,MATCH($A18,Exch_regions1,0),MATCH(BR$1,Exch_months1,0))</f>
        <v>39.034582132564843</v>
      </c>
      <c r="BT18" s="21">
        <v>960875</v>
      </c>
      <c r="BU18" s="15">
        <f t="array" ref="BU18">BT18/INDEX(Exch_rate,MATCH($A18,Exch_regions1,0),MATCH(BT$1,Exch_months1,0))</f>
        <v>41.239270386266092</v>
      </c>
      <c r="BV18" s="21">
        <v>849910</v>
      </c>
      <c r="BW18" s="15">
        <f t="array" ref="BW18">BV18/INDEX(Exch_rate,MATCH($A18,Exch_regions1,0),MATCH(BV$1,Exch_months1,0))</f>
        <v>36.476824034334761</v>
      </c>
      <c r="BX18" s="21">
        <v>777400</v>
      </c>
      <c r="BY18" s="15">
        <f t="array" ref="BY18">BX18/INDEX(Exch_rate,MATCH($A18,Exch_regions1,0),MATCH(BX$1,Exch_months1,0))</f>
        <v>33.460545193687231</v>
      </c>
      <c r="BZ18" s="21">
        <v>832900</v>
      </c>
      <c r="CA18" s="15">
        <f t="array" ref="CA18">BZ18/INDEX(Exch_rate,MATCH($A18,Exch_regions1,0),MATCH(BZ$1,Exch_months1,0))</f>
        <v>36.00432276657061</v>
      </c>
      <c r="CB18" s="21">
        <v>832900</v>
      </c>
      <c r="CC18" s="15">
        <f t="array" ref="CC18">CB18/INDEX(Exch_rate,MATCH($A18,Exch_regions1,0),MATCH(CB$1,Exch_months1,0))</f>
        <v>36.00432276657061</v>
      </c>
      <c r="CD18" s="21">
        <v>993150</v>
      </c>
      <c r="CE18" s="15">
        <f t="array" ref="CE18">CD18/INDEX(Exch_rate,MATCH($A18,Exch_regions1,0),MATCH(CD$1,Exch_months1,0))</f>
        <v>42.93155619596542</v>
      </c>
      <c r="CF18" s="21">
        <v>1131500</v>
      </c>
      <c r="CG18" s="15">
        <f t="array" ref="CG18">CF18/INDEX(Exch_rate,MATCH($A18,Exch_regions1,0),MATCH(CF$1,Exch_months1,0))</f>
        <v>48.320284697508896</v>
      </c>
      <c r="CH18" s="21">
        <v>1121250</v>
      </c>
      <c r="CI18" s="15">
        <f t="array" ref="CI18">CH18/INDEX(Exch_rate,MATCH($A18,Exch_regions1,0),MATCH(CH$1,Exch_months1,0))</f>
        <v>48.469020172910668</v>
      </c>
      <c r="CJ18" s="21">
        <v>1047250</v>
      </c>
      <c r="CK18" s="15">
        <f t="array" ref="CK18">CJ18/INDEX(Exch_rate,MATCH($A18,Exch_regions1,0),MATCH(CJ$1,Exch_months1,0))</f>
        <v>45.205035971223019</v>
      </c>
      <c r="CL18" s="21">
        <v>1072250</v>
      </c>
      <c r="CM18" s="15">
        <f t="array" ref="CM18">CL18/INDEX(Exch_rate,MATCH($A18,Exch_regions1,0),MATCH(CL$1,Exch_months1,0))</f>
        <v>46.2841726618705</v>
      </c>
      <c r="CN18" s="21">
        <v>1004750</v>
      </c>
      <c r="CO18" s="15">
        <f t="array" ref="CO18">CN18/INDEX(Exch_rate,MATCH($A18,Exch_regions1,0),MATCH(CN$1,Exch_months1,0))</f>
        <v>43.370503597122301</v>
      </c>
      <c r="CP18" s="21">
        <v>1013000</v>
      </c>
      <c r="CQ18" s="15">
        <f t="array" ref="CQ18">CP18/INDEX(Exch_rate,MATCH($A18,Exch_regions1,0),MATCH(CP$1,Exch_months1,0))</f>
        <v>43.726618705035968</v>
      </c>
      <c r="CR18" s="21">
        <v>1078250</v>
      </c>
      <c r="CS18" s="15">
        <f t="array" ref="CS18">CR18/INDEX(Exch_rate,MATCH($A18,Exch_regions1,0),MATCH(CR$1,Exch_months1,0))</f>
        <v>46.880434782608695</v>
      </c>
      <c r="CT18" s="21">
        <v>1184700</v>
      </c>
      <c r="CU18" s="15">
        <f t="array" ref="CU18">CT18/INDEX(Exch_rate,MATCH($A18,Exch_regions1,0),MATCH(CT$1,Exch_months1,0))</f>
        <v>50.34135977337111</v>
      </c>
      <c r="CV18" s="21">
        <v>1212750</v>
      </c>
      <c r="CW18" s="15">
        <f t="array" ref="CW18">CV18/INDEX(Exch_rate,MATCH($A18,Exch_regions1,0),MATCH(CV$1,Exch_months1,0))</f>
        <v>56.84765625</v>
      </c>
      <c r="CX18" s="2">
        <v>1235000</v>
      </c>
      <c r="CY18" s="15">
        <f t="array" ref="CY18">CX18/INDEX(Exch_rate,MATCH($A18,Exch_regions1,0),MATCH(CX$1,Exch_months1,0))</f>
        <v>58.80952380952381</v>
      </c>
      <c r="CZ18" s="2">
        <v>1279250</v>
      </c>
      <c r="DA18" s="15">
        <f t="array" ref="DA18">CZ18/INDEX(Exch_rate,MATCH($A18,Exch_regions1,0),MATCH(CZ$1,Exch_months1,0))</f>
        <v>58.147727272727273</v>
      </c>
      <c r="DB18" s="2">
        <v>1404000</v>
      </c>
      <c r="DC18" s="15">
        <f t="array" ref="DC18">DB18/INDEX(Exch_rate,MATCH($A18,Exch_regions1,0),MATCH(DB$1,Exch_months1,0))</f>
        <v>61.941176470588232</v>
      </c>
      <c r="DD18" s="2">
        <v>1435750</v>
      </c>
      <c r="DE18" s="15">
        <f t="array" ref="DE18">DD18/INDEX(Exch_rate,MATCH($A18,Exch_regions1,0),MATCH(DD$1,Exch_months1,0))</f>
        <v>63.399717389384442</v>
      </c>
      <c r="DF18" s="2">
        <v>1093500</v>
      </c>
      <c r="DG18" s="15">
        <f t="array" ref="DG18">DF18/INDEX(Exch_rate,MATCH($A18,Exch_regions1,0),MATCH(DF$1,Exch_months1,0))</f>
        <v>48.384955752212392</v>
      </c>
      <c r="DH18" s="2">
        <v>952500</v>
      </c>
      <c r="DI18" s="15">
        <f t="array" ref="DI18">DH18/INDEX(Exch_rate,MATCH($A18,Exch_regions1,0),MATCH(DH$1,Exch_months1,0))</f>
        <v>41.715328467153284</v>
      </c>
      <c r="DJ18" s="2">
        <v>797000</v>
      </c>
      <c r="DK18" s="15">
        <f t="array" ref="DK18">DJ18/INDEX(Exch_rate,MATCH($A18,Exch_regions1,0),MATCH(DJ$1,Exch_months1,0))</f>
        <v>35.110132158590311</v>
      </c>
      <c r="DL18" s="2">
        <v>787000</v>
      </c>
      <c r="DM18" s="15">
        <f t="array" ref="DM18">DL18/INDEX(Exch_rate,MATCH($A18,Exch_regions1,0),MATCH(DL$1,Exch_months1,0))</f>
        <v>34.316860465116278</v>
      </c>
      <c r="DN18" s="2">
        <v>783500</v>
      </c>
      <c r="DO18" s="15">
        <f t="array" ref="DO18">DN18/INDEX(Exch_rate,MATCH($A18,Exch_regions1,0),MATCH(DN$1,Exch_months1,0))</f>
        <v>33.966763005780344</v>
      </c>
      <c r="DP18" s="2">
        <v>778500</v>
      </c>
      <c r="DQ18" s="15">
        <f t="array" ref="DQ18">DP18/INDEX(Exch_rate,MATCH($A18,Exch_regions1,0),MATCH(DP$1,Exch_months1,0))</f>
        <v>33.364285714285714</v>
      </c>
      <c r="DR18" s="17">
        <v>849160</v>
      </c>
      <c r="DS18" s="15">
        <f t="array" ref="DS18">DR18/INDEX(Exch_rate,MATCH($A18,Exch_regions1,0),MATCH(DR$1,Exch_months1,0))</f>
        <v>36.418584703359542</v>
      </c>
      <c r="DT18" s="17">
        <v>863500</v>
      </c>
      <c r="DU18" s="15">
        <f t="array" ref="DU18">DT18/INDEX(Exch_rate,MATCH($A18,Exch_regions1,0),MATCH(DT$1,Exch_months1,0))</f>
        <v>36.537376586741892</v>
      </c>
      <c r="DV18" s="17">
        <v>822000</v>
      </c>
      <c r="DW18" s="15">
        <f t="array" ref="DW18">DV18/INDEX(Exch_rate,MATCH($A18,Exch_regions1,0),MATCH(DV$1,Exch_months1,0))</f>
        <v>34.345403899721447</v>
      </c>
      <c r="DX18" s="17">
        <v>807500</v>
      </c>
      <c r="DY18" s="15">
        <f t="array" ref="DY18">DX18/INDEX(Exch_rate,MATCH($A18,Exch_regions1,0),MATCH(DX$1,Exch_months1,0))</f>
        <v>33.645833333333336</v>
      </c>
      <c r="DZ18" s="17">
        <v>929000</v>
      </c>
      <c r="EA18" s="15">
        <f t="array" ref="EA18">DZ18/INDEX(Exch_rate,MATCH($A18,Exch_regions1,0),MATCH(DZ$1,Exch_months1,0))</f>
        <v>38.708333333333336</v>
      </c>
      <c r="EB18" s="17">
        <v>964750</v>
      </c>
      <c r="EC18" s="15">
        <f t="array" ref="EC18">EB18/INDEX(Exch_rate,MATCH($A18,Exch_regions1,0),MATCH(EB$1,Exch_months1,0))</f>
        <v>41.053191489361701</v>
      </c>
      <c r="ED18" s="2">
        <v>785000</v>
      </c>
      <c r="EE18" s="15">
        <f t="array" ref="EE18">ED18/INDEX(Exch_rate,MATCH($A18,Exch_regions1,0),MATCH(ED$1,Exch_months1,0))</f>
        <v>32.879581151832461</v>
      </c>
      <c r="EF18" s="20">
        <v>783500</v>
      </c>
      <c r="EG18" s="15">
        <f t="array" ref="EG18">EF18/INDEX(Exch_rate,MATCH($A18,Exch_regions1,0),MATCH(EF$1,Exch_months1,0))</f>
        <v>32.645833333333336</v>
      </c>
      <c r="EH18" s="2">
        <v>762000</v>
      </c>
      <c r="EI18" s="15">
        <f t="array" ref="EI18">EH18/INDEX(Exch_rate,MATCH($A18,Exch_regions1,0),MATCH(EH$1,Exch_months1,0))</f>
        <v>31.75</v>
      </c>
      <c r="EJ18" s="21">
        <v>752250</v>
      </c>
      <c r="EK18" s="15">
        <f t="array" ref="EK18">EJ18/INDEX(Exch_rate,MATCH($A18,Exch_regions1,0),MATCH(EJ$1,Exch_months1,0))</f>
        <v>31.127586206896549</v>
      </c>
      <c r="EL18" s="21">
        <v>735250</v>
      </c>
      <c r="EM18" s="15">
        <f t="array" ref="EM18">EL18/INDEX(Exch_rate,MATCH($A18,Exch_regions1,0),MATCH(EL$1,Exch_months1,0))</f>
        <v>30.215753424657535</v>
      </c>
      <c r="EN18" s="2">
        <v>681500</v>
      </c>
      <c r="EO18" s="15">
        <f t="array" ref="EO18">EN18/INDEX(Exch_rate,MATCH($A18,Exch_regions1,0),MATCH(EN$1,Exch_months1,0))</f>
        <v>28.006849315068493</v>
      </c>
      <c r="EP18" s="2">
        <v>661000</v>
      </c>
      <c r="EQ18" s="15">
        <f t="array" ref="EQ18">EP18/INDEX(Exch_rate,MATCH($A18,Exch_regions1,0),MATCH(EP$1,Exch_months1,0))</f>
        <v>26.44</v>
      </c>
      <c r="ER18" s="2">
        <v>670000</v>
      </c>
      <c r="ES18" s="15">
        <f t="array" ref="ES18">ER18/INDEX(Exch_rate,MATCH($A18,Exch_regions1,0),MATCH(ER$1,Exch_months1,0))</f>
        <v>26.8</v>
      </c>
      <c r="ET18" s="29">
        <v>753500</v>
      </c>
      <c r="EU18" s="15">
        <f t="array" ref="EU18">ET18/INDEX(Exch_rate,MATCH($A18,Exch_regions1,0),MATCH(ET$1,Exch_months1,0))</f>
        <v>30.342281879194633</v>
      </c>
      <c r="EV18" s="30">
        <v>772600</v>
      </c>
      <c r="EW18" s="15">
        <f t="array" ref="EW18">EV18/INDEX(Exch_rate,MATCH($A18,Exch_regions1,0),MATCH(EV$1,Exch_months1,0))</f>
        <v>31.111409395973155</v>
      </c>
      <c r="EX18" s="30">
        <v>810500</v>
      </c>
      <c r="EY18" s="15">
        <f t="array" ref="EY18">EX18/INDEX(Exch_rate,MATCH($A18,Exch_regions1,0),MATCH(EX$1,Exch_months1,0))</f>
        <v>32.42</v>
      </c>
      <c r="EZ18" s="30">
        <v>872750</v>
      </c>
      <c r="FA18" s="15">
        <f t="array" ref="FA18">EZ18/INDEX(Exch_rate,MATCH($A18,Exch_regions1,0),MATCH(EZ$1,Exch_months1,0))</f>
        <v>34.909999999999997</v>
      </c>
      <c r="FB18" s="30">
        <v>950500</v>
      </c>
      <c r="FC18" s="15">
        <f t="array" ref="FC18">FB18/INDEX(Exch_rate,MATCH($A18,Exch_regions1,0),MATCH(FB$1,Exch_months1,0))</f>
        <v>38.020000000000003</v>
      </c>
      <c r="FD18" s="30">
        <v>991250</v>
      </c>
      <c r="FE18" s="15">
        <f t="array" ref="FE18">FD18/INDEX(Exch_rate,MATCH($A18,Exch_regions1,0),MATCH(FD$1,Exch_months1,0))</f>
        <v>39.492031872509962</v>
      </c>
      <c r="FF18" s="15">
        <v>1069250</v>
      </c>
      <c r="FG18" s="15">
        <f t="array" ref="FG18">FF18/INDEX(Exch_rate,MATCH($A18,Exch_regions1,0),MATCH(FF$1,Exch_months1,0))</f>
        <v>42.77</v>
      </c>
      <c r="FH18" s="15">
        <v>1076250</v>
      </c>
      <c r="FI18" s="15">
        <f t="array" ref="FI18">FH18/INDEX(Exch_rate,MATCH($A18,Exch_regions1,0),MATCH(FH$1,Exch_months1,0))</f>
        <v>43.05</v>
      </c>
      <c r="FJ18" s="15">
        <v>1083000</v>
      </c>
      <c r="FK18" s="15">
        <f t="array" ref="FK18">FJ18/INDEX(Exch_rate,MATCH($A18,Exch_regions1,0),MATCH(FJ$1,Exch_months1,0))</f>
        <v>43.32</v>
      </c>
      <c r="FL18" s="15">
        <v>1116000</v>
      </c>
      <c r="FM18" s="15">
        <f t="array" ref="FM18">FL18/INDEX(Exch_rate,MATCH($A18,Exch_regions1,0),MATCH(FL$1,Exch_months1,0))</f>
        <v>44.64</v>
      </c>
      <c r="FN18" s="15">
        <v>1117500</v>
      </c>
      <c r="FO18" s="15">
        <f t="array" ref="FO18">FN18/INDEX(Exch_rate,MATCH($A18,Exch_regions1,0),MATCH(FN$1,Exch_months1,0))</f>
        <v>44.7</v>
      </c>
      <c r="FP18" s="15">
        <v>1096000</v>
      </c>
      <c r="FQ18" s="15">
        <f t="array" ref="FQ18">FP18/INDEX(Exch_rate,MATCH($A18,Exch_regions1,0),MATCH(FP$1,Exch_months1,0))</f>
        <v>43.84</v>
      </c>
      <c r="FR18" s="15">
        <v>938000</v>
      </c>
      <c r="FS18" s="15">
        <f t="array" ref="FS18">FR18/INDEX(Exch_rate,MATCH($A18,Exch_regions1,0),MATCH(FR$1,Exch_months1,0))</f>
        <v>37.520000000000003</v>
      </c>
      <c r="FT18" s="15">
        <v>1067250</v>
      </c>
      <c r="FU18" s="15">
        <f t="array" ref="FU18">FT18/INDEX(Exch_rate,MATCH($A18,Exch_regions1,0),MATCH(FT$1,Exch_months1,0))</f>
        <v>42.548172757475086</v>
      </c>
      <c r="FV18" s="15">
        <v>1343125</v>
      </c>
      <c r="FW18" s="15">
        <f t="array" ref="FW18">FV18/INDEX(Exch_rate,MATCH($A18,Exch_regions1,0),MATCH(FV$1,Exch_months1,0))</f>
        <v>53.175519630484992</v>
      </c>
      <c r="FX18" s="15">
        <v>1668590</v>
      </c>
      <c r="FY18" s="15">
        <f t="array" ref="FY18">FX18/INDEX(Exch_rate,MATCH($A18,Exch_regions1,0),MATCH(FX$1,Exch_months1,0))</f>
        <v>65.606422018348624</v>
      </c>
      <c r="FZ18" s="15">
        <v>1774750</v>
      </c>
      <c r="GA18" s="15">
        <f t="array" ref="GA18">FZ18/INDEX(Exch_rate,MATCH($A18,Exch_regions1,0),MATCH(FZ$1,Exch_months1,0))</f>
        <v>70.171334431630967</v>
      </c>
      <c r="GB18" s="15">
        <v>1706000</v>
      </c>
      <c r="GC18" s="15">
        <f t="array" ref="GC18">GB18/INDEX(Exch_rate,MATCH($A18,Exch_regions1,0),MATCH(GB$1,Exch_months1,0))</f>
        <v>67.231527093596057</v>
      </c>
      <c r="GD18" s="15">
        <v>1382875</v>
      </c>
      <c r="GE18" s="15">
        <f t="array" ref="GE18">GD18/INDEX(Exch_rate,MATCH($A18,Exch_regions1,0),MATCH(GD$1,Exch_months1,0))</f>
        <v>53.530645161290323</v>
      </c>
      <c r="GF18" s="15">
        <v>810010</v>
      </c>
      <c r="GG18" s="15">
        <f t="array" ref="GG18">GF18/INDEX(Exch_rate,MATCH($A18,Exch_regions1,0),MATCH(GF$1,Exch_months1,0))</f>
        <v>31.456699029126213</v>
      </c>
      <c r="GH18" s="15">
        <v>797710</v>
      </c>
      <c r="GI18" s="15">
        <f t="array" ref="GI18">GH18/INDEX(Exch_rate,MATCH($A18,Exch_regions1,0),MATCH(GH$1,Exch_months1,0))</f>
        <v>30.681153846153848</v>
      </c>
      <c r="GJ18" s="15">
        <v>824450</v>
      </c>
      <c r="GK18" s="15">
        <f t="array" ref="GK18">GJ18/INDEX(Exch_rate,MATCH($A18,Exch_regions1,0),MATCH(GJ$1,Exch_months1,0))</f>
        <v>31.557894736842105</v>
      </c>
      <c r="GL18" s="15">
        <v>980500</v>
      </c>
      <c r="GM18" s="15">
        <f t="array" ref="GM18">GL18/INDEX(Exch_rate,MATCH($A18,Exch_regions1,0),MATCH(GL$1,Exch_months1,0))</f>
        <v>37.905927835051543</v>
      </c>
      <c r="GN18" s="15">
        <v>1097700</v>
      </c>
      <c r="GO18" s="15">
        <f t="array" ref="GO18">GN18/INDEX(Exch_rate,MATCH($A18,Exch_regions1,0),MATCH(GN$1,Exch_months1,0))</f>
        <v>41.950318471337575</v>
      </c>
      <c r="GP18" s="15">
        <v>1198200</v>
      </c>
      <c r="GQ18" s="15">
        <f t="array" ref="GQ18">GP18/INDEX(Exch_rate,MATCH($A18,Exch_regions1,0),MATCH(GP$1,Exch_months1,0))</f>
        <v>46.084615384615383</v>
      </c>
      <c r="GR18" s="15">
        <v>1296250</v>
      </c>
      <c r="GS18" s="15">
        <f t="array" ref="GS18">GR18/INDEX(Exch_rate,MATCH($A18,Exch_regions1,0),MATCH(GR$1,Exch_months1,0))</f>
        <v>49.855769230769234</v>
      </c>
      <c r="GT18" s="15">
        <v>1351000</v>
      </c>
      <c r="GU18" s="15">
        <f t="array" ref="GU18">GT18/INDEX(Exch_rate,MATCH($A18,Exch_regions1,0),MATCH(GT$1,Exch_months1,0))</f>
        <v>51.96153846153846</v>
      </c>
      <c r="GV18" s="15">
        <v>1453250</v>
      </c>
      <c r="GW18" s="15">
        <f t="array" ref="GW18">GV18/INDEX(Exch_rate,MATCH($A18,Exch_regions1,0),MATCH(GV$1,Exch_months1,0))</f>
        <v>55.186708860759495</v>
      </c>
      <c r="GX18" s="15">
        <v>1554250</v>
      </c>
      <c r="GY18" s="15">
        <f t="array" ref="GY18">GX18/INDEX(Exch_rate,MATCH($A18,Exch_regions1,0),MATCH(GX$1,Exch_months1,0))</f>
        <v>59.02215189873418</v>
      </c>
      <c r="GZ18" s="39">
        <v>1621800</v>
      </c>
      <c r="HA18" s="15">
        <f t="array" ref="HA18">GZ18/INDEX(Exch_rate,MATCH($A18,Exch_regions1,0),MATCH(GZ$1,Exch_months1,0))</f>
        <v>59.698159509202455</v>
      </c>
      <c r="HB18" s="15">
        <v>1610500</v>
      </c>
      <c r="HC18" s="15">
        <f t="array" ref="HC18">HB18/INDEX(Exch_rate,MATCH($A18,Exch_regions1,0),MATCH(HB$1,Exch_months1,0))</f>
        <v>60.678178963893245</v>
      </c>
      <c r="HD18" s="15">
        <v>1675500</v>
      </c>
      <c r="HE18" s="15">
        <f t="array" ref="HE18">HD18/INDEX(Exch_rate,MATCH($A18,Exch_regions1,0),MATCH(HD$1,Exch_months1,0))</f>
        <v>63.226415094339622</v>
      </c>
      <c r="HF18" s="15">
        <v>1771000</v>
      </c>
      <c r="HG18" s="15">
        <f t="array" ref="HG18">HF18/INDEX(Exch_rate,MATCH($A18,Exch_regions1,0),MATCH(HF$1,Exch_months1,0))</f>
        <v>66.662484316185697</v>
      </c>
      <c r="HH18" s="15">
        <v>1852000</v>
      </c>
      <c r="HI18" s="15">
        <f t="array" ref="HI18">HH18/INDEX(Exch_rate,MATCH($A18,Exch_regions1,0),MATCH(HH$1,Exch_months1,0))</f>
        <v>69.451736293407336</v>
      </c>
      <c r="HJ18" s="15">
        <v>1885400</v>
      </c>
      <c r="HK18" s="15">
        <f t="array" ref="HK18">HJ18/INDEX(Exch_rate,MATCH($A18,Exch_regions1,0),MATCH(HJ$1,Exch_months1,0))</f>
        <v>70.879699248120303</v>
      </c>
      <c r="HL18" s="15">
        <v>1569490</v>
      </c>
      <c r="HM18" s="15">
        <f t="array" ref="HM18">HL18/INDEX(Exch_rate,MATCH($A18,Exch_regions1,0),MATCH(HL$1,Exch_months1,0))</f>
        <v>59.752157360406088</v>
      </c>
      <c r="HN18" s="15">
        <v>1734000</v>
      </c>
      <c r="HO18" s="15">
        <f t="array" ref="HO18">HN18/INDEX(Exch_rate,MATCH($A18,Exch_regions1,0),MATCH(HN$1,Exch_months1,0))</f>
        <v>64.222222222222229</v>
      </c>
      <c r="HP18" s="15">
        <v>1967750</v>
      </c>
      <c r="HQ18" s="15">
        <f t="array" ref="HQ18">HP18/INDEX(Exch_rate,MATCH($A18,Exch_regions1,0),MATCH(HP$1,Exch_months1,0))</f>
        <v>72.610701107011067</v>
      </c>
      <c r="HR18" s="15">
        <v>1993570</v>
      </c>
      <c r="HS18" s="15">
        <f t="array" ref="HS18">HR18/INDEX(Exch_rate,MATCH($A18,Exch_regions1,0),MATCH(HR$1,Exch_months1,0))</f>
        <v>73.437008840864436</v>
      </c>
      <c r="HT18" s="15">
        <v>2137750</v>
      </c>
      <c r="HU18" s="15">
        <f t="array" ref="HU18">HT18/INDEX(Exch_rate,MATCH($A18,Exch_regions1,0),MATCH(HT$1,Exch_months1,0))</f>
        <v>79.175925925925924</v>
      </c>
      <c r="HV18" s="15">
        <v>2320900</v>
      </c>
      <c r="HW18" s="15">
        <f t="array" ref="HW18">HV18/INDEX(Exch_rate,MATCH($A18,Exch_regions1,0),MATCH(HV$1,Exch_months1,0))</f>
        <v>85.959259259259255</v>
      </c>
      <c r="HX18" s="15">
        <v>2114400</v>
      </c>
      <c r="HY18" s="15">
        <f t="array" ref="HY18">HX18/INDEX(Exch_rate,MATCH($A18,Exch_regions1,0),MATCH(HX$1,Exch_months1,0))</f>
        <v>78.311111111111117</v>
      </c>
      <c r="HZ18" s="15">
        <v>1939750</v>
      </c>
      <c r="IA18" s="15">
        <f t="array" ref="IA18">HZ18/INDEX(Exch_rate,MATCH($A18,Exch_regions1,0),MATCH(HZ$1,Exch_months1,0))</f>
        <v>71.842592592592595</v>
      </c>
      <c r="IB18" s="15">
        <v>1714200</v>
      </c>
      <c r="IC18" s="15">
        <f t="array" ref="IC18">IB18/INDEX(Exch_rate,MATCH($A18,Exch_regions1,0),MATCH(IB$1,Exch_months1,0))</f>
        <v>63.488888888888887</v>
      </c>
      <c r="ID18" s="15">
        <v>1742250</v>
      </c>
      <c r="IE18" s="15">
        <f t="array" ref="IE18">ID18/INDEX(Exch_rate,MATCH($A18,Exch_regions1,0),MATCH(ID$1,Exch_months1,0))</f>
        <v>64.131901840490798</v>
      </c>
      <c r="IF18" s="15">
        <v>1605500</v>
      </c>
      <c r="IG18" s="15">
        <f t="array" ref="IG18">IF18/INDEX(Exch_rate,MATCH($A18,Exch_regions1,0),MATCH(IF$1,Exch_months1,0))</f>
        <v>59.462962962962962</v>
      </c>
      <c r="IH18" s="15">
        <v>1487600</v>
      </c>
      <c r="II18" s="15">
        <f t="array" ref="II18">IH18/INDEX(Exch_rate,MATCH($A18,Exch_regions1,0),MATCH(IH$1,Exch_months1,0))</f>
        <v>53.769970360731584</v>
      </c>
      <c r="IJ18" s="15">
        <v>1512490</v>
      </c>
      <c r="IK18" s="15">
        <f t="array" ref="IK18">IJ18/INDEX(Exch_rate,MATCH($A18,Exch_regions1,0),MATCH(IJ$1,Exch_months1,0))</f>
        <v>54.999636363636363</v>
      </c>
      <c r="IL18" s="15">
        <v>1504833</v>
      </c>
      <c r="IM18" s="15">
        <f t="array" ref="IM18">IL18/INDEX(Exch_rate,MATCH($A18,Exch_regions1,0),MATCH(IL$1,Exch_months1,0))</f>
        <v>53.744035714285715</v>
      </c>
      <c r="IN18" s="15">
        <v>1650750</v>
      </c>
      <c r="IO18" s="15">
        <f t="array" ref="IO18">IN18/INDEX(Exch_rate,MATCH($A18,Exch_regions1,0),MATCH(IN$1,Exch_months1,0))</f>
        <v>58.955357142857146</v>
      </c>
      <c r="IP18" s="15">
        <v>1638200</v>
      </c>
      <c r="IQ18" s="15">
        <f t="array" ref="IQ18">IP18/INDEX(Exch_rate,MATCH($A18,Exch_regions1,0),MATCH(IP$1,Exch_months1,0))</f>
        <v>58.121053005037965</v>
      </c>
      <c r="IR18" s="15">
        <v>1689250</v>
      </c>
      <c r="IS18" s="15">
        <f t="array" ref="IS18">IR18/INDEX(Exch_rate,MATCH($A18,Exch_regions1,0),MATCH(IR$1,Exch_months1,0))</f>
        <v>60.152049282484064</v>
      </c>
      <c r="IT18" s="15">
        <v>1549400</v>
      </c>
      <c r="IU18" s="15">
        <f t="array" ref="IU18">IT18/INDEX(Exch_rate,MATCH($A18,Exch_regions1,0),MATCH(IT$1,Exch_months1,0))</f>
        <v>55.009586025704749</v>
      </c>
      <c r="IV18" s="15">
        <v>1527510</v>
      </c>
      <c r="IW18" s="15">
        <f t="array" ref="IW18">IV18/INDEX(Exch_rate,MATCH($A18,Exch_regions1,0),MATCH(IV$1,Exch_months1,0))</f>
        <v>54.635882395021106</v>
      </c>
      <c r="IX18" s="15">
        <v>1520500</v>
      </c>
      <c r="IY18" s="15">
        <f t="array" ref="IY18">IX18/INDEX(Exch_rate,MATCH($A18,Exch_regions1,0),MATCH(IX$1,Exch_months1,0))</f>
        <v>54.959155642304637</v>
      </c>
      <c r="IZ18" s="15">
        <v>1315820</v>
      </c>
      <c r="JA18" s="15">
        <f t="array" ref="JA18">IZ18/INDEX(Exch_rate,MATCH($A18,Exch_regions1,0),MATCH(IZ$1,Exch_months1,0))</f>
        <v>47.73343974461293</v>
      </c>
      <c r="JB18" s="15">
        <v>1825248</v>
      </c>
      <c r="JC18" s="15">
        <f t="array" ref="JC18">JB18/INDEX(Exch_rate,MATCH($A18,Exch_regions1,0),MATCH(JB$1,Exch_months1,0))</f>
        <v>66.372654545454552</v>
      </c>
      <c r="JD18" s="15">
        <v>1594750</v>
      </c>
      <c r="JE18" s="15">
        <f t="array" ref="JE18">JD18/INDEX(Exch_rate,MATCH($A18,Exch_regions1,0),MATCH(JD$1,Exch_months1,0))</f>
        <v>57.365107913669064</v>
      </c>
      <c r="JF18" s="15">
        <v>1543000</v>
      </c>
      <c r="JG18" s="15">
        <f t="array" ref="JG18">JF18/INDEX(Exch_rate,MATCH($A18,Exch_regions1,0),MATCH(JF$1,Exch_months1,0))</f>
        <v>55.734152067906805</v>
      </c>
      <c r="JH18" s="15">
        <v>1546000</v>
      </c>
      <c r="JI18" s="15">
        <f t="array" ref="JI18">JH18/INDEX(Exch_rate,MATCH($A18,Exch_regions1,0),MATCH(JH$1,Exch_months1,0))</f>
        <v>54.694686195429135</v>
      </c>
      <c r="JJ18" s="15">
        <v>1234750</v>
      </c>
      <c r="JK18" s="15">
        <f t="array" ref="JK18">JJ18/INDEX(Exch_rate,MATCH($A18,Exch_regions1,0),MATCH(JJ$1,Exch_months1,0))</f>
        <v>43.683223660935397</v>
      </c>
      <c r="JL18" s="15">
        <v>1244960</v>
      </c>
      <c r="JM18" s="15">
        <f>JL18/INDEX(Exchange_rate_data1,MATCH('Essential Items CMB_Regions'!$A18,Exch_regions,0),MATCH('Essential Items CMB_Regions'!JL$1,Exch_months3,0))</f>
        <v>43.682807017543858</v>
      </c>
      <c r="JN18" s="15">
        <v>1577500</v>
      </c>
      <c r="JO18" s="15">
        <f>JN18/INDEX(Exchange_rate_data2,MATCH('Essential Items CMB_Regions'!$A18,Exch_regions,0),MATCH('Essential Items CMB_Regions'!JN$1,Exch_months4,0))</f>
        <v>55.350877192982459</v>
      </c>
      <c r="JP18" s="15">
        <v>1641500</v>
      </c>
      <c r="JQ18" s="15">
        <f>JP18/INDEX(Exchange_rate_data3,MATCH('Essential Items CMB_Regions'!$A18,Exch_regions,0),MATCH('Essential Items CMB_Regions'!JP$1,Exch_months5,0))</f>
        <v>57.596491228070178</v>
      </c>
      <c r="JR18" s="15">
        <v>1546000</v>
      </c>
      <c r="JS18" s="15">
        <f>JR18/INDEX(Exchange_rate4,MATCH('Essential Items CMB_Regions'!$A18,Exch_regions,0),MATCH('Essential Items CMB_Regions'!JR$1,Exch_month6,0))</f>
        <v>54.245614035087719</v>
      </c>
      <c r="JT18" s="15">
        <v>1267750</v>
      </c>
      <c r="JU18" s="15">
        <f>JT18/INDEX(Exchange_rate5,MATCH('Essential Items CMB_Regions'!$A18,Exch_regions,0),MATCH('Essential Items CMB_Regions'!JT$1,Exch_month7,0))</f>
        <v>44.482456140350877</v>
      </c>
      <c r="JV18" s="15">
        <v>1022200</v>
      </c>
      <c r="JW18" s="15">
        <f>JV18/INDEX(Exchange_rate6,MATCH('Essential Items CMB_Regions'!$A18,Exch_regions,0),MATCH('Essential Items CMB_Regions'!JV$1,Exch_month9,0))</f>
        <v>35.866666666666667</v>
      </c>
      <c r="JX18" s="15">
        <v>1145500</v>
      </c>
      <c r="JY18" s="15">
        <f>JX18/INDEX(Exchange_rate7,MATCH('Essential Items CMB_Regions'!$A18,Exch_regions,0),MATCH('Essential Items CMB_Regions'!JX$1,Exch_month10,0))</f>
        <v>40.668639053254438</v>
      </c>
      <c r="JZ18" s="15">
        <v>1193250</v>
      </c>
      <c r="KA18" s="15">
        <f>JZ18/INDEX(Exchange_rate8,MATCH('Essential Items CMB_Regions'!$A18,Exch_regions,0),MATCH('Essential Items CMB_Regions'!JZ$1,Exchange_month11,0))</f>
        <v>41.917447306791566</v>
      </c>
      <c r="KB18" s="15">
        <v>1240700</v>
      </c>
      <c r="KC18" s="15">
        <f>KB18/INDEX(Exchange_rate9,MATCH('Essential Items CMB_Regions'!$A18,Exch_regions,0),MATCH('Essential Items CMB_Regions'!KB$1,Exch_month11,0))</f>
        <v>43.799717580607201</v>
      </c>
      <c r="KD18" s="15">
        <v>1545000</v>
      </c>
      <c r="KE18" s="15">
        <f>KD18/INDEX(Exchange_rate10,MATCH('Essential Items CMB_Regions'!$A18,Exch_regions,0),MATCH('Essential Items CMB_Regions'!KD$1,Exch_month12,0))</f>
        <v>53.645833333333336</v>
      </c>
      <c r="KF18" s="15">
        <v>1518226</v>
      </c>
      <c r="KG18" s="15">
        <f>KF18/INDEX(Exchange_rate11,MATCH('Essential Items CMB_Regions'!$A18,Exch_regions,0),MATCH('Essential Items CMB_Regions'!KF$1,Exch_month13,0))</f>
        <v>52.711909914705984</v>
      </c>
      <c r="KH18" s="15">
        <v>1659938</v>
      </c>
      <c r="KI18" s="15">
        <f>KH18/INDEX(Exchange_rate12,MATCH('Essential Items CMB_Regions'!$A18,Exch_regions,0),MATCH('Essential Items CMB_Regions'!KH$1,Exch_month14,0))</f>
        <v>57.570104046242776</v>
      </c>
      <c r="KJ18" s="15">
        <v>1693872.5</v>
      </c>
      <c r="KK18" s="15">
        <f>KJ18/INDEX(Exchange_rate13,MATCH('Essential Items CMB_Regions'!$A18,Exch_regions,0),MATCH('Essential Items CMB_Regions'!KJ$1,Exch_month15,0))</f>
        <v>58.747023121387286</v>
      </c>
      <c r="KL18" s="15">
        <v>1720900</v>
      </c>
      <c r="KM18" s="15">
        <f>KL18/INDEX(Exchange_rate14,MATCH('Essential Items CMB_Regions'!$A18,Exch_regions,0),MATCH('Essential Items CMB_Regions'!KL$1,Exch_month16,0))</f>
        <v>58.934931506849317</v>
      </c>
      <c r="KN18" s="15">
        <v>1651380</v>
      </c>
      <c r="KO18" s="15">
        <f>KN18/INDEX(Exchange_rate15,MATCH('Essential Items CMB_Regions'!$A18,Exch_regions,0),MATCH('Essential Items CMB_Regions'!KN$1,Exch_month17,0))</f>
        <v>56.297045454545454</v>
      </c>
      <c r="KP18" s="15">
        <v>1671075</v>
      </c>
      <c r="KQ18" s="15">
        <f>KP18/INDEX(Exchange_rate16,MATCH('Essential Items CMB_Regions'!$A18,Exch_regions,0),MATCH('Essential Items CMB_Regions'!KP$1,Exch_month18,0))</f>
        <v>55.656119900083262</v>
      </c>
      <c r="KR18" s="15">
        <v>1665000</v>
      </c>
      <c r="KS18" s="15">
        <f>KR18/INDEX(Exchange_rate17,MATCH('Essential Items CMB_Regions'!$A18,Exch_regions,0),MATCH('Essential Items CMB_Regions'!KR$1,Exch_month19,0))</f>
        <v>54.814814814814817</v>
      </c>
      <c r="KT18" s="15">
        <v>1438820</v>
      </c>
      <c r="KU18" s="15">
        <f>KT18/INDEX(Exchange_rate18,MATCH('Essential Items CMB_Regions'!$A18,Exch_regions,0),MATCH('Essential Items CMB_Regions'!KT$1,Exch_month20,0))</f>
        <v>48.445117845117842</v>
      </c>
      <c r="KV18" s="15">
        <v>1508150</v>
      </c>
      <c r="KW18" s="15">
        <f>KV18/INDEX(Exchange_rate19,MATCH('Essential Items CMB_Regions'!$A18,Exch_regions,0),MATCH('Essential Items CMB_Regions'!KV$1,Exch_month21,0))</f>
        <v>48.912972972972973</v>
      </c>
      <c r="KX18" s="2">
        <v>1664300</v>
      </c>
      <c r="KY18" s="15">
        <f>KX18/INDEX(Exchange_rate20,MATCH('Essential Items CMB_Regions'!$A18,Exch_regions,0),MATCH('Essential Items CMB_Regions'!KX$1,Exch_month22,0))</f>
        <v>53.115957446808515</v>
      </c>
      <c r="KZ18" s="15">
        <v>1752050</v>
      </c>
      <c r="LA18" s="15">
        <f>KZ18/INDEX(Exchange_rate22,MATCH('Essential Items CMB_Regions'!$A18,Exch_regions,0),MATCH('Essential Items CMB_Regions'!KZ$1,Exch_month24,0))</f>
        <v>54.524377593360995</v>
      </c>
      <c r="LB18" s="15">
        <v>2096950</v>
      </c>
      <c r="LC18" s="15">
        <f>LB18/INDEX(Exchange_rate23,MATCH('Essential Items CMB_Regions'!$A18,Exch_regions,0),MATCH('Essential Items CMB_Regions'!LB$1,Exch_month25,0))</f>
        <v>62.908499999999997</v>
      </c>
      <c r="LD18" s="24">
        <f t="shared" si="0"/>
        <v>1488300</v>
      </c>
      <c r="LE18" s="24">
        <f t="shared" si="1"/>
        <v>54.387116569028706</v>
      </c>
    </row>
    <row r="19" spans="1:317" x14ac:dyDescent="0.35">
      <c r="A19" s="1" t="s">
        <v>16</v>
      </c>
      <c r="B19" s="22">
        <v>1700985</v>
      </c>
      <c r="C19" s="15">
        <f t="array" ref="C19">B19/INDEX(Exch_rate,MATCH($A19,Exch_regions1,0),MATCH(B$1,Exch_months1,0))</f>
        <v>77.317499999999995</v>
      </c>
      <c r="D19" s="22">
        <v>1667235</v>
      </c>
      <c r="E19" s="15">
        <f t="array" ref="E19">D19/INDEX(Exch_rate,MATCH($A19,Exch_regions1,0),MATCH(D$1,Exch_months1,0))</f>
        <v>87.749210526315792</v>
      </c>
      <c r="F19" s="22">
        <v>1682250</v>
      </c>
      <c r="G19" s="15">
        <f t="array" ref="G19">F19/INDEX(Exch_rate,MATCH($A19,Exch_regions1,0),MATCH(F$1,Exch_months1,0))</f>
        <v>93.458333333333329</v>
      </c>
      <c r="H19" s="22">
        <v>1645185</v>
      </c>
      <c r="I19" s="15">
        <f t="array" ref="I19">H19/INDEX(Exch_rate,MATCH($A19,Exch_regions1,0),MATCH(H$1,Exch_months1,0))</f>
        <v>89.412228260869568</v>
      </c>
      <c r="J19" s="22">
        <v>1497735</v>
      </c>
      <c r="K19" s="15">
        <f t="array" ref="K19">J19/INDEX(Exch_rate,MATCH($A19,Exch_regions1,0),MATCH(J$1,Exch_months1,0))</f>
        <v>80.686060606060607</v>
      </c>
      <c r="L19" s="22">
        <v>1537875</v>
      </c>
      <c r="M19" s="15">
        <f t="array" ref="M19">L19/INDEX(Exch_rate,MATCH($A19,Exch_regions1,0),MATCH(L$1,Exch_months1,0))</f>
        <v>80.517015706806276</v>
      </c>
      <c r="N19" s="22">
        <v>1547250</v>
      </c>
      <c r="O19" s="15">
        <f t="array" ref="O19">N19/INDEX(Exch_rate,MATCH($A19,Exch_regions1,0),MATCH(N$1,Exch_months1,0))</f>
        <v>79.34615384615384</v>
      </c>
      <c r="P19" s="22">
        <v>1563000</v>
      </c>
      <c r="Q19" s="15">
        <f t="array" ref="Q19">P19/INDEX(Exch_rate,MATCH($A19,Exch_regions1,0),MATCH(P$1,Exch_months1,0))</f>
        <v>80.15384615384616</v>
      </c>
      <c r="R19" s="22">
        <v>1560750</v>
      </c>
      <c r="S19" s="15">
        <f t="array" ref="S19">R19/INDEX(Exch_rate,MATCH($A19,Exch_regions1,0),MATCH(R$1,Exch_months1,0))</f>
        <v>78.037499999999994</v>
      </c>
      <c r="T19" s="22">
        <v>1599750</v>
      </c>
      <c r="U19" s="15">
        <f t="array" ref="U19">T19/INDEX(Exch_rate,MATCH($A19,Exch_regions1,0),MATCH(T$1,Exch_months1,0))</f>
        <v>73.721198156682021</v>
      </c>
      <c r="V19" s="22">
        <v>1692375</v>
      </c>
      <c r="W19" s="15">
        <f t="array" ref="W19">V19/INDEX(Exch_rate,MATCH($A19,Exch_regions1,0),MATCH(V$1,Exch_months1,0))</f>
        <v>77.989631336405523</v>
      </c>
      <c r="X19" s="22">
        <v>1575300</v>
      </c>
      <c r="Y19" s="15">
        <f t="array" ref="Y19">X19/INDEX(Exch_rate,MATCH($A19,Exch_regions1,0),MATCH(X$1,Exch_months1,0))</f>
        <v>75.01428571428572</v>
      </c>
      <c r="Z19" s="22">
        <v>1556985</v>
      </c>
      <c r="AA19" s="15">
        <f t="array" ref="AA19">Z19/INDEX(Exch_rate,MATCH($A19,Exch_regions1,0),MATCH(Z$1,Exch_months1,0))</f>
        <v>74.142142857142858</v>
      </c>
      <c r="AB19" s="22">
        <v>1614000</v>
      </c>
      <c r="AC19" s="15">
        <f t="array" ref="AC19">AB19/INDEX(Exch_rate,MATCH($A19,Exch_regions1,0),MATCH(AB$1,Exch_months1,0))</f>
        <v>79.703703703703709</v>
      </c>
      <c r="AD19" s="22">
        <v>1679100</v>
      </c>
      <c r="AE19" s="15">
        <f t="array" ref="AE19">AD19/INDEX(Exch_rate,MATCH($A19,Exch_regions1,0),MATCH(AD$1,Exch_months1,0))</f>
        <v>86.107692307692304</v>
      </c>
      <c r="AF19" s="22">
        <v>1792500</v>
      </c>
      <c r="AG19" s="15">
        <f t="array" ref="AG19">AF19/INDEX(Exch_rate,MATCH($A19,Exch_regions1,0),MATCH(AF$1,Exch_months1,0))</f>
        <v>89.625</v>
      </c>
      <c r="AH19" s="22">
        <v>1753500</v>
      </c>
      <c r="AI19" s="15">
        <f t="array" ref="AI19">AH19/INDEX(Exch_rate,MATCH($A19,Exch_regions1,0),MATCH(AH$1,Exch_months1,0))</f>
        <v>82.712264150943398</v>
      </c>
      <c r="AJ19" s="22">
        <v>1752375</v>
      </c>
      <c r="AK19" s="15">
        <f t="array" ref="AK19">AJ19/INDEX(Exch_rate,MATCH($A19,Exch_regions1,0),MATCH(AJ$1,Exch_months1,0))</f>
        <v>80.017123287671239</v>
      </c>
      <c r="AL19" s="22">
        <v>1735500</v>
      </c>
      <c r="AM19" s="15">
        <f t="array" ref="AM19">AL19/INDEX(Exch_rate,MATCH($A19,Exch_regions1,0),MATCH(AL$1,Exch_months1,0))</f>
        <v>80.720930232558146</v>
      </c>
      <c r="AN19" s="22">
        <v>1722000</v>
      </c>
      <c r="AO19" s="15">
        <f t="array" ref="AO19">AN19/INDEX(Exch_rate,MATCH($A19,Exch_regions1,0),MATCH(AN$1,Exch_months1,0))</f>
        <v>81.514792899408278</v>
      </c>
      <c r="AP19" s="22">
        <v>1614300</v>
      </c>
      <c r="AQ19" s="15">
        <f t="array" ref="AQ19">AP19/INDEX(Exch_rate,MATCH($A19,Exch_regions1,0),MATCH(AP$1,Exch_months1,0))</f>
        <v>76.146226415094333</v>
      </c>
      <c r="AR19" s="22">
        <v>1807875</v>
      </c>
      <c r="AS19" s="15">
        <f t="array" ref="AS19">AR19/INDEX(Exch_rate,MATCH($A19,Exch_regions1,0),MATCH(AR$1,Exch_months1,0))</f>
        <v>84.087209302325576</v>
      </c>
      <c r="AT19" s="22">
        <v>1423500</v>
      </c>
      <c r="AU19" s="15">
        <f t="array" ref="AU19">AT19/INDEX(Exch_rate,MATCH($A19,Exch_regions1,0),MATCH(AT$1,Exch_months1,0))</f>
        <v>66.20930232558139</v>
      </c>
      <c r="AV19" s="22">
        <v>1411485</v>
      </c>
      <c r="AW19" s="15">
        <f t="array" ref="AW19">AV19/INDEX(Exch_rate,MATCH($A19,Exch_regions1,0),MATCH(AV$1,Exch_months1,0))</f>
        <v>64.158409090909089</v>
      </c>
      <c r="AX19" s="21">
        <v>1662015</v>
      </c>
      <c r="AY19" s="15">
        <f t="array" ref="AY19">AX19/INDEX(Exch_rate,MATCH($A19,Exch_regions1,0),MATCH(AX$1,Exch_months1,0))</f>
        <v>73.867333333333335</v>
      </c>
      <c r="AZ19" s="21">
        <v>1660515</v>
      </c>
      <c r="BA19" s="15">
        <f t="array" ref="BA19">AZ19/INDEX(Exch_rate,MATCH($A19,Exch_regions1,0),MATCH(AZ$1,Exch_months1,0))</f>
        <v>77.233255813953491</v>
      </c>
      <c r="BB19" s="21">
        <v>1684800</v>
      </c>
      <c r="BC19" s="15">
        <f t="array" ref="BC19">BB19/INDEX(Exch_rate,MATCH($A19,Exch_regions1,0),MATCH(BB$1,Exch_months1,0))</f>
        <v>76.581818181818178</v>
      </c>
      <c r="BD19" s="21">
        <v>1755750</v>
      </c>
      <c r="BE19" s="15">
        <f t="array" ref="BE19">BD19/INDEX(Exch_rate,MATCH($A19,Exch_regions1,0),MATCH(BD$1,Exch_months1,0))</f>
        <v>79.806818181818187</v>
      </c>
      <c r="BF19" s="21">
        <v>1870125</v>
      </c>
      <c r="BG19" s="15">
        <f t="array" ref="BG19">BF19/INDEX(Exch_rate,MATCH($A19,Exch_regions1,0),MATCH(BF$1,Exch_months1,0))</f>
        <v>83.11666666666666</v>
      </c>
      <c r="BH19" s="21">
        <v>1679700</v>
      </c>
      <c r="BI19" s="15">
        <f t="array" ref="BI19">BH19/INDEX(Exch_rate,MATCH($A19,Exch_regions1,0),MATCH(BH$1,Exch_months1,0))</f>
        <v>74.653333333333336</v>
      </c>
      <c r="BJ19" s="21">
        <v>1641000</v>
      </c>
      <c r="BK19" s="15">
        <f t="array" ref="BK19">BJ19/INDEX(Exch_rate,MATCH($A19,Exch_regions1,0),MATCH(BJ$1,Exch_months1,0))</f>
        <v>72.933333333333337</v>
      </c>
      <c r="BL19" s="21">
        <v>1498515</v>
      </c>
      <c r="BM19" s="15">
        <f t="array" ref="BM19">BL19/INDEX(Exch_rate,MATCH($A19,Exch_regions1,0),MATCH(BL$1,Exch_months1,0))</f>
        <v>66.600666666666669</v>
      </c>
      <c r="BN19" s="21">
        <v>1680000</v>
      </c>
      <c r="BO19" s="15">
        <f t="array" ref="BO19">BN19/INDEX(Exch_rate,MATCH($A19,Exch_regions1,0),MATCH(BN$1,Exch_months1,0))</f>
        <v>74.666666666666671</v>
      </c>
      <c r="BP19" s="21">
        <v>1431000</v>
      </c>
      <c r="BQ19" s="15">
        <f t="array" ref="BQ19">BP19/INDEX(Exch_rate,MATCH($A19,Exch_regions1,0),MATCH(BP$1,Exch_months1,0))</f>
        <v>63.6</v>
      </c>
      <c r="BR19" s="21">
        <v>1399500</v>
      </c>
      <c r="BS19" s="15">
        <f t="array" ref="BS19">BR19/INDEX(Exch_rate,MATCH($A19,Exch_regions1,0),MATCH(BR$1,Exch_months1,0))</f>
        <v>62.2</v>
      </c>
      <c r="BT19" s="21">
        <v>1700970</v>
      </c>
      <c r="BU19" s="15">
        <f t="array" ref="BU19">BT19/INDEX(Exch_rate,MATCH($A19,Exch_regions1,0),MATCH(BT$1,Exch_months1,0))</f>
        <v>75.598666666666674</v>
      </c>
      <c r="BV19" s="21">
        <v>1651485</v>
      </c>
      <c r="BW19" s="15">
        <f t="array" ref="BW19">BV19/INDEX(Exch_rate,MATCH($A19,Exch_regions1,0),MATCH(BV$1,Exch_months1,0))</f>
        <v>73.399333333333331</v>
      </c>
      <c r="BX19" s="21">
        <v>1717485</v>
      </c>
      <c r="BY19" s="15">
        <f t="array" ref="BY19">BX19/INDEX(Exch_rate,MATCH($A19,Exch_regions1,0),MATCH(BX$1,Exch_months1,0))</f>
        <v>74.673260869565212</v>
      </c>
      <c r="BZ19" s="21">
        <v>1713015</v>
      </c>
      <c r="CA19" s="15">
        <f t="array" ref="CA19">BZ19/INDEX(Exch_rate,MATCH($A19,Exch_regions1,0),MATCH(BZ$1,Exch_months1,0))</f>
        <v>74.478913043478258</v>
      </c>
      <c r="CB19" s="21">
        <v>2065515</v>
      </c>
      <c r="CC19" s="15">
        <f t="array" ref="CC19">CB19/INDEX(Exch_rate,MATCH($A19,Exch_regions1,0),MATCH(CB$1,Exch_months1,0))</f>
        <v>89.805000000000007</v>
      </c>
      <c r="CD19" s="21">
        <v>2038470</v>
      </c>
      <c r="CE19" s="15">
        <f t="array" ref="CE19">CD19/INDEX(Exch_rate,MATCH($A19,Exch_regions1,0),MATCH(CD$1,Exch_months1,0))</f>
        <v>86.743404255319149</v>
      </c>
      <c r="CF19" s="21">
        <v>1803720</v>
      </c>
      <c r="CG19" s="15">
        <f t="array" ref="CG19">CF19/INDEX(Exch_rate,MATCH($A19,Exch_regions1,0),MATCH(CF$1,Exch_months1,0))</f>
        <v>78.422608695652173</v>
      </c>
      <c r="CH19" s="21">
        <v>1764000</v>
      </c>
      <c r="CI19" s="15">
        <f t="array" ref="CI19">CH19/INDEX(Exch_rate,MATCH($A19,Exch_regions1,0),MATCH(CH$1,Exch_months1,0))</f>
        <v>73.5</v>
      </c>
      <c r="CJ19" s="21">
        <v>1676250</v>
      </c>
      <c r="CK19" s="15">
        <f t="array" ref="CK19">CJ19/INDEX(Exch_rate,MATCH($A19,Exch_regions1,0),MATCH(CJ$1,Exch_months1,0))</f>
        <v>69.84375</v>
      </c>
      <c r="CL19" s="21">
        <v>1642875</v>
      </c>
      <c r="CM19" s="15">
        <f t="array" ref="CM19">CL19/INDEX(Exch_rate,MATCH($A19,Exch_regions1,0),MATCH(CL$1,Exch_months1,0))</f>
        <v>69.173684210526318</v>
      </c>
      <c r="CN19" s="21">
        <v>1084500</v>
      </c>
      <c r="CO19" s="15">
        <f t="array" ref="CO19">CN19/INDEX(Exch_rate,MATCH($A19,Exch_regions1,0),MATCH(CN$1,Exch_months1,0))</f>
        <v>45.663157894736841</v>
      </c>
      <c r="CP19" s="21">
        <v>1123125</v>
      </c>
      <c r="CQ19" s="15">
        <f t="array" ref="CQ19">CP19/INDEX(Exch_rate,MATCH($A19,Exch_regions1,0),MATCH(CP$1,Exch_months1,0))</f>
        <v>47.289473684210527</v>
      </c>
      <c r="CR19" s="21">
        <v>1253250</v>
      </c>
      <c r="CS19" s="15">
        <f t="array" ref="CS19">CR19/INDEX(Exch_rate,MATCH($A19,Exch_regions1,0),MATCH(CR$1,Exch_months1,0))</f>
        <v>51.468172484599592</v>
      </c>
      <c r="CT19" s="21">
        <v>1331250</v>
      </c>
      <c r="CU19" s="15">
        <f t="array" ref="CU19">CT19/INDEX(Exch_rate,MATCH($A19,Exch_regions1,0),MATCH(CT$1,Exch_months1,0))</f>
        <v>54.336734693877553</v>
      </c>
      <c r="CV19" s="21">
        <v>1272375</v>
      </c>
      <c r="CW19" s="15">
        <f t="array" ref="CW19">CV19/INDEX(Exch_rate,MATCH($A19,Exch_regions1,0),MATCH(CV$1,Exch_months1,0))</f>
        <v>52.2</v>
      </c>
      <c r="CX19" s="2">
        <v>1403625</v>
      </c>
      <c r="CY19" s="15">
        <f t="array" ref="CY19">CX19/INDEX(Exch_rate,MATCH($A19,Exch_regions1,0),MATCH(CX$1,Exch_months1,0))</f>
        <v>61.697802197802197</v>
      </c>
      <c r="CZ19" s="2">
        <v>1580925</v>
      </c>
      <c r="DA19" s="15">
        <f t="array" ref="DA19">CZ19/INDEX(Exch_rate,MATCH($A19,Exch_regions1,0),MATCH(CZ$1,Exch_months1,0))</f>
        <v>68.143318965517238</v>
      </c>
      <c r="DB19" s="2">
        <v>1610625</v>
      </c>
      <c r="DC19" s="15">
        <f t="array" ref="DC19">DB19/INDEX(Exch_rate,MATCH($A19,Exch_regions1,0),MATCH(DB$1,Exch_months1,0))</f>
        <v>69.648648648648646</v>
      </c>
      <c r="DD19" s="2">
        <v>1716750</v>
      </c>
      <c r="DE19" s="15">
        <f t="array" ref="DE19">DD19/INDEX(Exch_rate,MATCH($A19,Exch_regions1,0),MATCH(DD$1,Exch_months1,0))</f>
        <v>73.443850267379673</v>
      </c>
      <c r="DF19" s="2">
        <v>1804500</v>
      </c>
      <c r="DG19" s="15">
        <f t="array" ref="DG19">DF19/INDEX(Exch_rate,MATCH($A19,Exch_regions1,0),MATCH(DF$1,Exch_months1,0))</f>
        <v>77.19786096256685</v>
      </c>
      <c r="DH19" s="2">
        <v>1787250</v>
      </c>
      <c r="DI19" s="15">
        <f t="array" ref="DI19">DH19/INDEX(Exch_rate,MATCH($A19,Exch_regions1,0),MATCH(DH$1,Exch_months1,0))</f>
        <v>76.459893048128336</v>
      </c>
      <c r="DJ19" s="2">
        <v>1723125</v>
      </c>
      <c r="DK19" s="15">
        <f t="array" ref="DK19">DJ19/INDEX(Exch_rate,MATCH($A19,Exch_regions1,0),MATCH(DJ$1,Exch_months1,0))</f>
        <v>73.716577540106954</v>
      </c>
      <c r="DL19" s="2">
        <v>1582125</v>
      </c>
      <c r="DM19" s="15">
        <f t="array" ref="DM19">DL19/INDEX(Exch_rate,MATCH($A19,Exch_regions1,0),MATCH(DL$1,Exch_months1,0))</f>
        <v>67.684491978609628</v>
      </c>
      <c r="DN19" s="2">
        <v>1574250</v>
      </c>
      <c r="DO19" s="15">
        <f t="array" ref="DO19">DN19/INDEX(Exch_rate,MATCH($A19,Exch_regions1,0),MATCH(DN$1,Exch_months1,0))</f>
        <v>67.347593582887697</v>
      </c>
      <c r="DP19" s="2">
        <v>1581375</v>
      </c>
      <c r="DQ19" s="15">
        <f t="array" ref="DQ19">DP19/INDEX(Exch_rate,MATCH($A19,Exch_regions1,0),MATCH(DP$1,Exch_months1,0))</f>
        <v>67.652406417112303</v>
      </c>
      <c r="DR19" s="17">
        <v>1443750</v>
      </c>
      <c r="DS19" s="15">
        <f t="array" ref="DS19">DR19/INDEX(Exch_rate,MATCH($A19,Exch_regions1,0),MATCH(DR$1,Exch_months1,0))</f>
        <v>61.436170212765958</v>
      </c>
      <c r="DT19" s="17">
        <v>1430250</v>
      </c>
      <c r="DU19" s="15">
        <f t="array" ref="DU19">DT19/INDEX(Exch_rate,MATCH($A19,Exch_regions1,0),MATCH(DT$1,Exch_months1,0))</f>
        <v>60.861702127659576</v>
      </c>
      <c r="DV19" s="17">
        <v>1465875</v>
      </c>
      <c r="DW19" s="15">
        <f t="array" ref="DW19">DV19/INDEX(Exch_rate,MATCH($A19,Exch_regions1,0),MATCH(DV$1,Exch_months1,0))</f>
        <v>62.377659574468083</v>
      </c>
      <c r="DX19" s="17">
        <v>1526625</v>
      </c>
      <c r="DY19" s="15">
        <f t="array" ref="DY19">DX19/INDEX(Exch_rate,MATCH($A19,Exch_regions1,0),MATCH(DX$1,Exch_months1,0))</f>
        <v>64.962765957446805</v>
      </c>
      <c r="DZ19" s="17">
        <v>1589625</v>
      </c>
      <c r="EA19" s="15">
        <f t="array" ref="EA19">DZ19/INDEX(Exch_rate,MATCH($A19,Exch_regions1,0),MATCH(DZ$1,Exch_months1,0))</f>
        <v>66.931578947368422</v>
      </c>
      <c r="EB19" s="17">
        <v>1532250</v>
      </c>
      <c r="EC19" s="15">
        <f t="array" ref="EC19">EB19/INDEX(Exch_rate,MATCH($A19,Exch_regions1,0),MATCH(EB$1,Exch_months1,0))</f>
        <v>64.515789473684208</v>
      </c>
      <c r="ED19" s="2">
        <v>1474875</v>
      </c>
      <c r="EE19" s="15">
        <f t="array" ref="EE19">ED19/INDEX(Exch_rate,MATCH($A19,Exch_regions1,0),MATCH(ED$1,Exch_months1,0))</f>
        <v>61.453125</v>
      </c>
      <c r="EF19" s="20">
        <v>1380000</v>
      </c>
      <c r="EG19" s="15">
        <f t="array" ref="EG19">EF19/INDEX(Exch_rate,MATCH($A19,Exch_regions1,0),MATCH(EF$1,Exch_months1,0))</f>
        <v>57.5</v>
      </c>
      <c r="EH19" s="2">
        <v>1346250</v>
      </c>
      <c r="EI19" s="15">
        <f t="array" ref="EI19">EH19/INDEX(Exch_rate,MATCH($A19,Exch_regions1,0),MATCH(EH$1,Exch_months1,0))</f>
        <v>56.09375</v>
      </c>
      <c r="EJ19" s="21">
        <v>1350375</v>
      </c>
      <c r="EK19" s="15">
        <f t="array" ref="EK19">EJ19/INDEX(Exch_rate,MATCH($A19,Exch_regions1,0),MATCH(EJ$1,Exch_months1,0))</f>
        <v>56.265625</v>
      </c>
      <c r="EL19" s="21">
        <v>1402125</v>
      </c>
      <c r="EM19" s="15">
        <f t="array" ref="EM19">EL19/INDEX(Exch_rate,MATCH($A19,Exch_regions1,0),MATCH(EL$1,Exch_months1,0))</f>
        <v>58.421875</v>
      </c>
      <c r="EN19" s="2">
        <v>1408875</v>
      </c>
      <c r="EO19" s="15">
        <f t="array" ref="EO19">EN19/INDEX(Exch_rate,MATCH($A19,Exch_regions1,0),MATCH(EN$1,Exch_months1,0))</f>
        <v>58.703125</v>
      </c>
      <c r="EP19" s="2">
        <v>1405500</v>
      </c>
      <c r="EQ19" s="15">
        <f t="array" ref="EQ19">EP19/INDEX(Exch_rate,MATCH($A19,Exch_regions1,0),MATCH(EP$1,Exch_months1,0))</f>
        <v>58.5625</v>
      </c>
      <c r="ER19" s="2">
        <v>1517250</v>
      </c>
      <c r="ES19" s="15">
        <f t="array" ref="ES19">ER19/INDEX(Exch_rate,MATCH($A19,Exch_regions1,0),MATCH(ER$1,Exch_months1,0))</f>
        <v>63.21875</v>
      </c>
      <c r="ET19" s="29">
        <v>1499250</v>
      </c>
      <c r="EU19" s="15">
        <f t="array" ref="EU19">ET19/INDEX(Exch_rate,MATCH($A19,Exch_regions1,0),MATCH(ET$1,Exch_months1,0))</f>
        <v>61.824742268041234</v>
      </c>
      <c r="EV19" s="30">
        <v>1484250</v>
      </c>
      <c r="EW19" s="15">
        <f t="array" ref="EW19">EV19/INDEX(Exch_rate,MATCH($A19,Exch_regions1,0),MATCH(EV$1,Exch_months1,0))</f>
        <v>61.206185567010309</v>
      </c>
      <c r="EX19" s="30">
        <v>1513500</v>
      </c>
      <c r="EY19" s="15">
        <f t="array" ref="EY19">EX19/INDEX(Exch_rate,MATCH($A19,Exch_regions1,0),MATCH(EX$1,Exch_months1,0))</f>
        <v>61.775510204081634</v>
      </c>
      <c r="EZ19" s="30">
        <v>1513500</v>
      </c>
      <c r="FA19" s="15">
        <f t="array" ref="FA19">EZ19/INDEX(Exch_rate,MATCH($A19,Exch_regions1,0),MATCH(EZ$1,Exch_months1,0))</f>
        <v>61.775510204081634</v>
      </c>
      <c r="FB19" s="30">
        <v>1524750</v>
      </c>
      <c r="FC19" s="15">
        <f t="array" ref="FC19">FB19/INDEX(Exch_rate,MATCH($A19,Exch_regions1,0),MATCH(FB$1,Exch_months1,0))</f>
        <v>62.234693877551024</v>
      </c>
      <c r="FD19" s="30">
        <v>1540875</v>
      </c>
      <c r="FE19" s="15">
        <f t="array" ref="FE19">FD19/INDEX(Exch_rate,MATCH($A19,Exch_regions1,0),MATCH(FD$1,Exch_months1,0))</f>
        <v>60.426470588235297</v>
      </c>
      <c r="FF19" s="15">
        <v>1449375</v>
      </c>
      <c r="FG19" s="15">
        <f t="array" ref="FG19">FF19/INDEX(Exch_rate,MATCH($A19,Exch_regions1,0),MATCH(FF$1,Exch_months1,0))</f>
        <v>56.838235294117645</v>
      </c>
      <c r="FH19" s="15">
        <v>1378875</v>
      </c>
      <c r="FI19" s="15">
        <f t="array" ref="FI19">FH19/INDEX(Exch_rate,MATCH($A19,Exch_regions1,0),MATCH(FH$1,Exch_months1,0))</f>
        <v>53.289855072463766</v>
      </c>
      <c r="FJ19" s="15">
        <v>1375875</v>
      </c>
      <c r="FK19" s="15">
        <f t="array" ref="FK19">FJ19/INDEX(Exch_rate,MATCH($A19,Exch_regions1,0),MATCH(FJ$1,Exch_months1,0))</f>
        <v>53.955882352941174</v>
      </c>
      <c r="FL19" s="15">
        <v>1380375</v>
      </c>
      <c r="FM19" s="15">
        <f t="array" ref="FM19">FL19/INDEX(Exch_rate,MATCH($A19,Exch_regions1,0),MATCH(FL$1,Exch_months1,0))</f>
        <v>54.132352941176471</v>
      </c>
      <c r="FN19" s="15">
        <v>1368750</v>
      </c>
      <c r="FO19" s="15">
        <f t="array" ref="FO19">FN19/INDEX(Exch_rate,MATCH($A19,Exch_regions1,0),MATCH(FN$1,Exch_months1,0))</f>
        <v>52.644230769230766</v>
      </c>
      <c r="FP19" s="15">
        <v>1312875</v>
      </c>
      <c r="FQ19" s="15">
        <f t="array" ref="FQ19">FP19/INDEX(Exch_rate,MATCH($A19,Exch_regions1,0),MATCH(FP$1,Exch_months1,0))</f>
        <v>50.495192307692307</v>
      </c>
      <c r="FR19" s="15">
        <v>1361250</v>
      </c>
      <c r="FS19" s="15">
        <f t="array" ref="FS19">FR19/INDEX(Exch_rate,MATCH($A19,Exch_regions1,0),MATCH(FR$1,Exch_months1,0))</f>
        <v>52.355769230769234</v>
      </c>
      <c r="FT19" s="15">
        <v>1575000</v>
      </c>
      <c r="FU19" s="15">
        <f t="array" ref="FU19">FT19/INDEX(Exch_rate,MATCH($A19,Exch_regions1,0),MATCH(FT$1,Exch_months1,0))</f>
        <v>61.149612719119446</v>
      </c>
      <c r="FV19" s="15">
        <v>1645125</v>
      </c>
      <c r="FW19" s="15">
        <f t="array" ref="FW19">FV19/INDEX(Exch_rate,MATCH($A19,Exch_regions1,0),MATCH(FV$1,Exch_months1,0))</f>
        <v>62.971291866028707</v>
      </c>
      <c r="FX19" s="15">
        <v>1612500</v>
      </c>
      <c r="FY19" s="15">
        <f t="array" ref="FY19">FX19/INDEX(Exch_rate,MATCH($A19,Exch_regions1,0),MATCH(FX$1,Exch_months1,0))</f>
        <v>61.575178997613364</v>
      </c>
      <c r="FZ19" s="15">
        <v>1619625</v>
      </c>
      <c r="GA19" s="15">
        <f t="array" ref="GA19">FZ19/INDEX(Exch_rate,MATCH($A19,Exch_regions1,0),MATCH(FZ$1,Exch_months1,0))</f>
        <v>61.7</v>
      </c>
      <c r="GB19" s="15">
        <v>1509750</v>
      </c>
      <c r="GC19" s="15">
        <f t="array" ref="GC19">GB19/INDEX(Exch_rate,MATCH($A19,Exch_regions1,0),MATCH(GB$1,Exch_months1,0))</f>
        <v>57.789473684210527</v>
      </c>
      <c r="GD19" s="15">
        <v>1442250</v>
      </c>
      <c r="GE19" s="15">
        <f t="array" ref="GE19">GD19/INDEX(Exch_rate,MATCH($A19,Exch_regions1,0),MATCH(GD$1,Exch_months1,0))</f>
        <v>55.07398568019093</v>
      </c>
      <c r="GF19" s="15">
        <v>1475250</v>
      </c>
      <c r="GG19" s="15">
        <f t="array" ref="GG19">GF19/INDEX(Exch_rate,MATCH($A19,Exch_regions1,0),MATCH(GF$1,Exch_months1,0))</f>
        <v>57.235693501454897</v>
      </c>
      <c r="GH19" s="15">
        <v>1490625</v>
      </c>
      <c r="GI19" s="15">
        <f t="array" ref="GI19">GH19/INDEX(Exch_rate,MATCH($A19,Exch_regions1,0),MATCH(GH$1,Exch_months1,0))</f>
        <v>58.284457478005862</v>
      </c>
      <c r="GJ19" s="15">
        <v>1436700</v>
      </c>
      <c r="GK19" s="15">
        <f t="array" ref="GK19">GJ19/INDEX(Exch_rate,MATCH($A19,Exch_regions1,0),MATCH(GJ$1,Exch_months1,0))</f>
        <v>55.880980163360562</v>
      </c>
      <c r="GL19" s="15">
        <v>1483875</v>
      </c>
      <c r="GM19" s="15">
        <f t="array" ref="GM19">GL19/INDEX(Exch_rate,MATCH($A19,Exch_regions1,0),MATCH(GL$1,Exch_months1,0))</f>
        <v>57.570320077594566</v>
      </c>
      <c r="GN19" s="15">
        <v>1653750</v>
      </c>
      <c r="GO19" s="15">
        <f t="array" ref="GO19">GN19/INDEX(Exch_rate,MATCH($A19,Exch_regions1,0),MATCH(GN$1,Exch_months1,0))</f>
        <v>63</v>
      </c>
      <c r="GP19" s="15">
        <v>1714875</v>
      </c>
      <c r="GQ19" s="15">
        <f t="array" ref="GQ19">GP19/INDEX(Exch_rate,MATCH($A19,Exch_regions1,0),MATCH(GP$1,Exch_months1,0))</f>
        <v>64.712264150943398</v>
      </c>
      <c r="GR19" s="15">
        <v>1662750</v>
      </c>
      <c r="GS19" s="15">
        <f t="array" ref="GS19">GR19/INDEX(Exch_rate,MATCH($A19,Exch_regions1,0),MATCH(GR$1,Exch_months1,0))</f>
        <v>63.342857142857142</v>
      </c>
      <c r="GT19" s="15">
        <v>1690500</v>
      </c>
      <c r="GU19" s="15">
        <f t="array" ref="GU19">GT19/INDEX(Exch_rate,MATCH($A19,Exch_regions1,0),MATCH(GT$1,Exch_months1,0))</f>
        <v>64.449104079298507</v>
      </c>
      <c r="GV19" s="15">
        <v>1764000</v>
      </c>
      <c r="GW19" s="15">
        <f t="array" ref="GW19">GV19/INDEX(Exch_rate,MATCH($A19,Exch_regions1,0),MATCH(GV$1,Exch_months1,0))</f>
        <v>66.566037735849051</v>
      </c>
      <c r="GX19" s="15">
        <v>1947750</v>
      </c>
      <c r="GY19" s="15">
        <f t="array" ref="GY19">GX19/INDEX(Exch_rate,MATCH($A19,Exch_regions1,0),MATCH(GX$1,Exch_months1,0))</f>
        <v>73.5</v>
      </c>
      <c r="GZ19" s="39">
        <v>1857900</v>
      </c>
      <c r="HA19" s="15">
        <f t="array" ref="HA19">GZ19/INDEX(Exch_rate,MATCH($A19,Exch_regions1,0),MATCH(GZ$1,Exch_months1,0))</f>
        <v>70.109433962264148</v>
      </c>
      <c r="HB19" s="15">
        <v>1741500</v>
      </c>
      <c r="HC19" s="15">
        <f t="array" ref="HC19">HB19/INDEX(Exch_rate,MATCH($A19,Exch_regions1,0),MATCH(HB$1,Exch_months1,0))</f>
        <v>65.716981132075475</v>
      </c>
      <c r="HD19" s="15">
        <v>1849125</v>
      </c>
      <c r="HE19" s="15">
        <f t="array" ref="HE19">HD19/INDEX(Exch_rate,MATCH($A19,Exch_regions1,0),MATCH(HD$1,Exch_months1,0))</f>
        <v>69.778301886792448</v>
      </c>
      <c r="HF19" s="15">
        <v>1822200</v>
      </c>
      <c r="HG19" s="15">
        <f t="array" ref="HG19">HF19/INDEX(Exch_rate,MATCH($A19,Exch_regions1,0),MATCH(HF$1,Exch_months1,0))</f>
        <v>68.762264150943395</v>
      </c>
      <c r="HH19" s="15">
        <v>1871250</v>
      </c>
      <c r="HI19" s="15">
        <f t="array" ref="HI19">HH19/INDEX(Exch_rate,MATCH($A19,Exch_regions1,0),MATCH(HH$1,Exch_months1,0))</f>
        <v>70.613207547169807</v>
      </c>
      <c r="HJ19" s="15">
        <v>1884600</v>
      </c>
      <c r="HK19" s="15">
        <f t="array" ref="HK19">HJ19/INDEX(Exch_rate,MATCH($A19,Exch_regions1,0),MATCH(HJ$1,Exch_months1,0))</f>
        <v>71.116981132075466</v>
      </c>
      <c r="HL19" s="15">
        <v>1975125</v>
      </c>
      <c r="HM19" s="15">
        <f t="array" ref="HM19">HL19/INDEX(Exch_rate,MATCH($A19,Exch_regions1,0),MATCH(HL$1,Exch_months1,0))</f>
        <v>74.533018867924525</v>
      </c>
      <c r="HN19" s="15">
        <v>2149875</v>
      </c>
      <c r="HO19" s="15">
        <f t="array" ref="HO19">HN19/INDEX(Exch_rate,MATCH($A19,Exch_regions1,0),MATCH(HN$1,Exch_months1,0))</f>
        <v>81.127358490566039</v>
      </c>
      <c r="HP19" s="15">
        <v>2199000</v>
      </c>
      <c r="HQ19" s="15">
        <f t="array" ref="HQ19">HP19/INDEX(Exch_rate,MATCH($A19,Exch_regions1,0),MATCH(HP$1,Exch_months1,0))</f>
        <v>82.981132075471692</v>
      </c>
      <c r="HR19" s="15">
        <v>2241300</v>
      </c>
      <c r="HS19" s="15">
        <f t="array" ref="HS19">HR19/INDEX(Exch_rate,MATCH($A19,Exch_regions1,0),MATCH(HR$1,Exch_months1,0))</f>
        <v>84.132882882882882</v>
      </c>
      <c r="HT19" s="15">
        <v>2244375</v>
      </c>
      <c r="HU19" s="15">
        <f t="array" ref="HU19">HT19/INDEX(Exch_rate,MATCH($A19,Exch_regions1,0),MATCH(HT$1,Exch_months1,0))</f>
        <v>84.256217738151108</v>
      </c>
      <c r="HV19" s="15">
        <v>2322750</v>
      </c>
      <c r="HW19" s="15">
        <f t="array" ref="HW19">HV19/INDEX(Exch_rate,MATCH($A19,Exch_regions1,0),MATCH(HV$1,Exch_months1,0))</f>
        <v>87.075913776944702</v>
      </c>
      <c r="HX19" s="15">
        <v>2222400</v>
      </c>
      <c r="HY19" s="15">
        <f t="array" ref="HY19">HX19/INDEX(Exch_rate,MATCH($A19,Exch_regions1,0),MATCH(HX$1,Exch_months1,0))</f>
        <v>82.311111111111117</v>
      </c>
      <c r="HZ19" s="15">
        <v>1992000</v>
      </c>
      <c r="IA19" s="15">
        <f t="array" ref="IA19">HZ19/INDEX(Exch_rate,MATCH($A19,Exch_regions1,0),MATCH(HZ$1,Exch_months1,0))</f>
        <v>73.607390300230946</v>
      </c>
      <c r="IB19" s="15">
        <v>2133600</v>
      </c>
      <c r="IC19" s="15">
        <f t="array" ref="IC19">IB19/INDEX(Exch_rate,MATCH($A19,Exch_regions1,0),MATCH(IB$1,Exch_months1,0))</f>
        <v>79.022222222222226</v>
      </c>
      <c r="ID19" s="15">
        <v>2079375</v>
      </c>
      <c r="IE19" s="15">
        <f t="array" ref="IE19">ID19/INDEX(Exch_rate,MATCH($A19,Exch_regions1,0),MATCH(ID$1,Exch_months1,0))</f>
        <v>75.958904109589042</v>
      </c>
      <c r="IF19" s="15">
        <v>2174250</v>
      </c>
      <c r="IG19" s="15">
        <f t="array" ref="IG19">IF19/INDEX(Exch_rate,MATCH($A19,Exch_regions1,0),MATCH(IF$1,Exch_months1,0))</f>
        <v>78</v>
      </c>
      <c r="IH19" s="15">
        <v>2100000</v>
      </c>
      <c r="II19" s="15">
        <f t="array" ref="II19">IH19/INDEX(Exch_rate,MATCH($A19,Exch_regions1,0),MATCH(IH$1,Exch_months1,0))</f>
        <v>75</v>
      </c>
      <c r="IJ19" s="15">
        <v>2084250</v>
      </c>
      <c r="IK19" s="15">
        <f t="array" ref="IK19">IJ19/INDEX(Exch_rate,MATCH($A19,Exch_regions1,0),MATCH(IJ$1,Exch_months1,0))</f>
        <v>75.790909090909096</v>
      </c>
      <c r="IL19" s="15">
        <v>2077500</v>
      </c>
      <c r="IM19" s="15">
        <f t="array" ref="IM19">IL19/INDEX(Exch_rate,MATCH($A19,Exch_regions1,0),MATCH(IL$1,Exch_months1,0))</f>
        <v>77.124401381000112</v>
      </c>
      <c r="IN19" s="15">
        <v>2136000</v>
      </c>
      <c r="IO19" s="15">
        <f t="array" ref="IO19">IN19/INDEX(Exch_rate,MATCH($A19,Exch_regions1,0),MATCH(IN$1,Exch_months1,0))</f>
        <v>79.111111111111114</v>
      </c>
      <c r="IP19" s="15">
        <v>2167875</v>
      </c>
      <c r="IQ19" s="15">
        <f t="array" ref="IQ19">IP19/INDEX(Exch_rate,MATCH($A19,Exch_regions1,0),MATCH(IP$1,Exch_months1,0))</f>
        <v>78.831818181818178</v>
      </c>
      <c r="IR19" s="15">
        <v>2015625</v>
      </c>
      <c r="IS19" s="15">
        <f t="array" ref="IS19">IR19/INDEX(Exch_rate,MATCH($A19,Exch_regions1,0),MATCH(IR$1,Exch_months1,0))</f>
        <v>73.630136986301366</v>
      </c>
      <c r="IT19" s="15">
        <v>1977375</v>
      </c>
      <c r="IU19" s="15">
        <f t="array" ref="IU19">IT19/INDEX(Exch_rate,MATCH($A19,Exch_regions1,0),MATCH(IT$1,Exch_months1,0))</f>
        <v>73.236111111111114</v>
      </c>
      <c r="IV19" s="15">
        <v>1960125</v>
      </c>
      <c r="IW19" s="15">
        <f t="array" ref="IW19">IV19/INDEX(Exch_rate,MATCH($A19,Exch_regions1,0),MATCH(IV$1,Exch_months1,0))</f>
        <v>72.597222222222229</v>
      </c>
      <c r="IX19" s="15">
        <v>1953375</v>
      </c>
      <c r="IY19" s="15">
        <f t="array" ref="IY19">IX19/INDEX(Exch_rate,MATCH($A19,Exch_regions1,0),MATCH(IX$1,Exch_months1,0))</f>
        <v>71.683486238532112</v>
      </c>
      <c r="IZ19" s="15">
        <v>1961400</v>
      </c>
      <c r="JA19" s="15">
        <f t="array" ref="JA19">IZ19/INDEX(Exch_rate,MATCH($A19,Exch_regions1,0),MATCH(IZ$1,Exch_months1,0))</f>
        <v>72.376383763837637</v>
      </c>
      <c r="JB19" s="15">
        <v>2091000</v>
      </c>
      <c r="JC19" s="15">
        <f t="array" ref="JC19">JB19/INDEX(Exch_rate,MATCH($A19,Exch_regions1,0),MATCH(JB$1,Exch_months1,0))</f>
        <v>75.692307692307693</v>
      </c>
      <c r="JD19" s="15">
        <v>2133000</v>
      </c>
      <c r="JE19" s="15">
        <f t="array" ref="JE19">JD19/INDEX(Exch_rate,MATCH($A19,Exch_regions1,0),MATCH(JD$1,Exch_months1,0))</f>
        <v>76.178571428571431</v>
      </c>
      <c r="JF19" s="15">
        <v>2160600</v>
      </c>
      <c r="JG19" s="15">
        <f t="array" ref="JG19">JF19/INDEX(Exch_rate,MATCH($A19,Exch_regions1,0),MATCH(JF$1,Exch_months1,0))</f>
        <v>76.481415929203536</v>
      </c>
      <c r="JH19" s="15">
        <v>1825500</v>
      </c>
      <c r="JI19" s="15">
        <f t="array" ref="JI19">JH19/INDEX(Exch_rate,MATCH($A19,Exch_regions1,0),MATCH(JH$1,Exch_months1,0))</f>
        <v>65.196428571428569</v>
      </c>
      <c r="JJ19" s="15">
        <v>1938000</v>
      </c>
      <c r="JK19" s="15">
        <f t="array" ref="JK19">JJ19/INDEX(Exch_rate,MATCH($A19,Exch_regions1,0),MATCH(JJ$1,Exch_months1,0))</f>
        <v>69.214285714285708</v>
      </c>
      <c r="JL19" s="15">
        <v>2004000</v>
      </c>
      <c r="JM19" s="15">
        <f>JL19/INDEX(Exchange_rate_data1,MATCH('Essential Items CMB_Regions'!$A19,Exch_regions,0),MATCH('Essential Items CMB_Regions'!JL$1,Exch_months3,0))</f>
        <v>71.571428571428569</v>
      </c>
      <c r="JN19" s="15">
        <v>2151750</v>
      </c>
      <c r="JO19" s="15">
        <f>JN19/INDEX(Exchange_rate_data2,MATCH('Essential Items CMB_Regions'!$A19,Exch_regions,0),MATCH('Essential Items CMB_Regions'!JN$1,Exch_months4,0))</f>
        <v>76.848214285714292</v>
      </c>
      <c r="JP19" s="15">
        <v>2135250</v>
      </c>
      <c r="JQ19" s="15">
        <f>JP19/INDEX(Exchange_rate_data3,MATCH('Essential Items CMB_Regions'!$A19,Exch_regions,0),MATCH('Essential Items CMB_Regions'!JP$1,Exch_months5,0))</f>
        <v>76.258928571428569</v>
      </c>
      <c r="JR19" s="15">
        <v>2076000</v>
      </c>
      <c r="JS19" s="15">
        <f>JR19/INDEX(Exchange_rate4,MATCH('Essential Items CMB_Regions'!$A19,Exch_regions,0),MATCH('Essential Items CMB_Regions'!JR$1,Exch_month6,0))</f>
        <v>74.142857142857139</v>
      </c>
      <c r="JT19" s="15">
        <v>2043000</v>
      </c>
      <c r="JU19" s="15">
        <f>JT19/INDEX(Exchange_rate5,MATCH('Essential Items CMB_Regions'!$A19,Exch_regions,0),MATCH('Essential Items CMB_Regions'!JT$1,Exch_month7,0))</f>
        <v>72.964285714285708</v>
      </c>
      <c r="JV19" s="15">
        <v>1917300</v>
      </c>
      <c r="JW19" s="15">
        <f>JV19/INDEX(Exchange_rate6,MATCH('Essential Items CMB_Regions'!$A19,Exch_regions,0),MATCH('Essential Items CMB_Regions'!JV$1,Exch_month9,0))</f>
        <v>68.474999999999994</v>
      </c>
      <c r="JX19" s="15">
        <v>1872000</v>
      </c>
      <c r="JY19" s="15">
        <f>JX19/INDEX(Exchange_rate7,MATCH('Essential Items CMB_Regions'!$A19,Exch_regions,0),MATCH('Essential Items CMB_Regions'!JX$1,Exch_month10,0))</f>
        <v>66.857142857142861</v>
      </c>
      <c r="JZ19" s="15">
        <v>1917000</v>
      </c>
      <c r="KA19" s="15">
        <f>JZ19/INDEX(Exchange_rate8,MATCH('Essential Items CMB_Regions'!$A19,Exch_regions,0),MATCH('Essential Items CMB_Regions'!JZ$1,Exchange_month11,0))</f>
        <v>68.464285714285708</v>
      </c>
      <c r="KB19" s="15">
        <v>1963500</v>
      </c>
      <c r="KC19" s="15">
        <f>KB19/INDEX(Exchange_rate9,MATCH('Essential Items CMB_Regions'!$A19,Exch_regions,0),MATCH('Essential Items CMB_Regions'!KB$1,Exch_month11,0))</f>
        <v>68.89473684210526</v>
      </c>
      <c r="KD19" s="15">
        <v>1948500</v>
      </c>
      <c r="KE19" s="15">
        <f>KD19/INDEX(Exchange_rate10,MATCH('Essential Items CMB_Regions'!$A19,Exch_regions,0),MATCH('Essential Items CMB_Regions'!KD$1,Exch_month12,0))</f>
        <v>67.189655172413794</v>
      </c>
      <c r="KF19" s="15">
        <v>1969500</v>
      </c>
      <c r="KG19" s="15">
        <f>KF19/INDEX(Exchange_rate11,MATCH('Essential Items CMB_Regions'!$A19,Exch_regions,0),MATCH('Essential Items CMB_Regions'!KF$1,Exch_month13,0))</f>
        <v>69.10526315789474</v>
      </c>
      <c r="KH19" s="15">
        <v>1999125</v>
      </c>
      <c r="KI19" s="15">
        <f>KH19/INDEX(Exchange_rate12,MATCH('Essential Items CMB_Regions'!$A19,Exch_regions,0),MATCH('Essential Items CMB_Regions'!KH$1,Exch_month14,0))</f>
        <v>66.086776859504127</v>
      </c>
      <c r="KJ19" s="15">
        <v>1971750</v>
      </c>
      <c r="KK19" s="15">
        <f>KJ19/INDEX(Exchange_rate13,MATCH('Essential Items CMB_Regions'!$A19,Exch_regions,0),MATCH('Essential Items CMB_Regions'!KJ$1,Exch_month15,0))</f>
        <v>65.181818181818187</v>
      </c>
      <c r="KL19" s="15">
        <v>1979625</v>
      </c>
      <c r="KM19" s="15">
        <f>KL19/INDEX(Exchange_rate14,MATCH('Essential Items CMB_Regions'!$A19,Exch_regions,0),MATCH('Essential Items CMB_Regions'!KL$1,Exch_month16,0))</f>
        <v>65.987499999999997</v>
      </c>
      <c r="KN19" s="15">
        <v>1860300</v>
      </c>
      <c r="KO19" s="15">
        <f>KN19/INDEX(Exchange_rate15,MATCH('Essential Items CMB_Regions'!$A19,Exch_regions,0),MATCH('Essential Items CMB_Regions'!KN$1,Exch_month17,0))</f>
        <v>62.01</v>
      </c>
      <c r="KP19" s="15">
        <v>1950750</v>
      </c>
      <c r="KQ19" s="15">
        <f>KP19/INDEX(Exchange_rate16,MATCH('Essential Items CMB_Regions'!$A19,Exch_regions,0),MATCH('Essential Items CMB_Regions'!KP$1,Exch_month18,0))</f>
        <v>65.025000000000006</v>
      </c>
      <c r="KR19" s="15">
        <v>1974900</v>
      </c>
      <c r="KS19" s="15">
        <f>KR19/INDEX(Exchange_rate17,MATCH('Essential Items CMB_Regions'!$A19,Exch_regions,0),MATCH('Essential Items CMB_Regions'!KR$1,Exch_month19,0))</f>
        <v>65.83</v>
      </c>
      <c r="KT19" s="15">
        <v>1826700</v>
      </c>
      <c r="KU19" s="15">
        <f>KT19/INDEX(Exchange_rate18,MATCH('Essential Items CMB_Regions'!$A19,Exch_regions,0),MATCH('Essential Items CMB_Regions'!KT$1,Exch_month20,0))</f>
        <v>60.89</v>
      </c>
      <c r="KV19" s="15">
        <v>1795500</v>
      </c>
      <c r="KW19" s="15">
        <f>KV19/INDEX(Exchange_rate19,MATCH('Essential Items CMB_Regions'!$A19,Exch_regions,0),MATCH('Essential Items CMB_Regions'!KV$1,Exch_month21,0))</f>
        <v>59.85</v>
      </c>
      <c r="KX19" s="2">
        <v>1933125</v>
      </c>
      <c r="KY19" s="15">
        <f>KX19/INDEX(Exchange_rate20,MATCH('Essential Items CMB_Regions'!$A19,Exch_regions,0),MATCH('Essential Items CMB_Regions'!KX$1,Exch_month22,0))</f>
        <v>64.4375</v>
      </c>
      <c r="KZ19" s="15">
        <v>1987500</v>
      </c>
      <c r="LA19" s="15">
        <f>KZ19/INDEX(Exchange_rate22,MATCH('Essential Items CMB_Regions'!$A19,Exch_regions,0),MATCH('Essential Items CMB_Regions'!KZ$1,Exch_month24,0))</f>
        <v>66.25</v>
      </c>
      <c r="LB19" s="15">
        <v>1980375</v>
      </c>
      <c r="LC19" s="15">
        <f>LB19/INDEX(Exchange_rate23,MATCH('Essential Items CMB_Regions'!$A19,Exch_regions,0),MATCH('Essential Items CMB_Regions'!LB$1,Exch_month25,0))</f>
        <v>66.012500000000003</v>
      </c>
      <c r="LD19" s="24">
        <f t="shared" si="0"/>
        <v>1915515</v>
      </c>
      <c r="LE19" s="24">
        <f t="shared" si="1"/>
        <v>69.471674462257482</v>
      </c>
    </row>
    <row r="20" spans="1:317" x14ac:dyDescent="0.35">
      <c r="A20" s="1" t="s">
        <v>62</v>
      </c>
      <c r="B20" s="23">
        <v>1357500</v>
      </c>
      <c r="C20" s="15">
        <f t="array" ref="C20">B20/INDEX(Exch_rate,MATCH($A20,Exch_regions1,0),MATCH(B$1,Exch_months1,0))</f>
        <v>63.807285546415983</v>
      </c>
      <c r="D20" s="23">
        <v>1327125</v>
      </c>
      <c r="E20" s="15">
        <f t="array" ref="E20">D20/INDEX(Exch_rate,MATCH($A20,Exch_regions1,0),MATCH(D$1,Exch_months1,0))</f>
        <v>75</v>
      </c>
      <c r="F20" s="23">
        <v>1168125</v>
      </c>
      <c r="G20" s="15">
        <f t="array" ref="G20">F20/INDEX(Exch_rate,MATCH($A20,Exch_regions1,0),MATCH(F$1,Exch_months1,0))</f>
        <v>73.447733822373593</v>
      </c>
      <c r="H20" s="23">
        <v>1139375</v>
      </c>
      <c r="I20" s="15">
        <f t="array" ref="I20">H20/INDEX(Exch_rate,MATCH($A20,Exch_regions1,0),MATCH(H$1,Exch_months1,0))</f>
        <v>66.387472687545525</v>
      </c>
      <c r="J20" s="23">
        <v>1169500</v>
      </c>
      <c r="K20" s="15">
        <f t="array" ref="K20">J20/INDEX(Exch_rate,MATCH($A20,Exch_regions1,0),MATCH(J$1,Exch_months1,0))</f>
        <v>64.111466423024211</v>
      </c>
      <c r="L20" s="23">
        <v>1247500</v>
      </c>
      <c r="M20" s="15">
        <f t="array" ref="M20">L20/INDEX(Exch_rate,MATCH($A20,Exch_regions1,0),MATCH(L$1,Exch_months1,0))</f>
        <v>66.063548102383052</v>
      </c>
      <c r="N20" s="23">
        <v>1307500</v>
      </c>
      <c r="O20" s="15">
        <f t="array" ref="O20">N20/INDEX(Exch_rate,MATCH($A20,Exch_regions1,0),MATCH(N$1,Exch_months1,0))</f>
        <v>67.957380457380452</v>
      </c>
      <c r="P20" s="23">
        <v>1234000</v>
      </c>
      <c r="Q20" s="15">
        <f t="array" ref="Q20">P20/INDEX(Exch_rate,MATCH($A20,Exch_regions1,0),MATCH(P$1,Exch_months1,0))</f>
        <v>63.34973262032085</v>
      </c>
      <c r="R20" s="23">
        <v>1232800</v>
      </c>
      <c r="S20" s="15">
        <f t="array" ref="S20">R20/INDEX(Exch_rate,MATCH($A20,Exch_regions1,0),MATCH(R$1,Exch_months1,0))</f>
        <v>62.095366017461387</v>
      </c>
      <c r="T20" s="23">
        <v>1217250</v>
      </c>
      <c r="U20" s="15">
        <f t="array" ref="U20">T20/INDEX(Exch_rate,MATCH($A20,Exch_regions1,0),MATCH(T$1,Exch_months1,0))</f>
        <v>57.964285714285715</v>
      </c>
      <c r="V20" s="23">
        <v>1252000</v>
      </c>
      <c r="W20" s="15">
        <f t="array" ref="W20">V20/INDEX(Exch_rate,MATCH($A20,Exch_regions1,0),MATCH(V$1,Exch_months1,0))</f>
        <v>59.518433124955429</v>
      </c>
      <c r="X20" s="23">
        <v>1258500</v>
      </c>
      <c r="Y20" s="15">
        <f t="array" ref="Y20">X20/INDEX(Exch_rate,MATCH($A20,Exch_regions1,0),MATCH(X$1,Exch_months1,0))</f>
        <v>60.787312832072132</v>
      </c>
      <c r="Z20" s="23">
        <v>1250875</v>
      </c>
      <c r="AA20" s="15">
        <f t="array" ref="AA20">Z20/INDEX(Exch_rate,MATCH($A20,Exch_regions1,0),MATCH(Z$1,Exch_months1,0))</f>
        <v>62.608967674661102</v>
      </c>
      <c r="AB20" s="23">
        <v>1255625</v>
      </c>
      <c r="AC20" s="15">
        <f t="array" ref="AC20">AB20/INDEX(Exch_rate,MATCH($A20,Exch_regions1,0),MATCH(AB$1,Exch_months1,0))</f>
        <v>67.17565760142665</v>
      </c>
      <c r="AD20" s="23">
        <v>1189900</v>
      </c>
      <c r="AE20" s="15">
        <f t="array" ref="AE20">AD20/INDEX(Exch_rate,MATCH($A20,Exch_regions1,0),MATCH(AD$1,Exch_months1,0))</f>
        <v>62.661494172166833</v>
      </c>
      <c r="AF20" s="23">
        <v>1201375</v>
      </c>
      <c r="AG20" s="15">
        <f t="array" ref="AG20">AF20/INDEX(Exch_rate,MATCH($A20,Exch_regions1,0),MATCH(AF$1,Exch_months1,0))</f>
        <v>60.446540880503143</v>
      </c>
      <c r="AH20" s="23">
        <v>1218875</v>
      </c>
      <c r="AI20" s="15">
        <f t="array" ref="AI20">AH20/INDEX(Exch_rate,MATCH($A20,Exch_regions1,0),MATCH(AH$1,Exch_months1,0))</f>
        <v>60.365249690466364</v>
      </c>
      <c r="AJ20" s="23">
        <v>1306100</v>
      </c>
      <c r="AK20" s="15">
        <f t="array" ref="AK20">AJ20/INDEX(Exch_rate,MATCH($A20,Exch_regions1,0),MATCH(AJ$1,Exch_months1,0))</f>
        <v>64.181818181818187</v>
      </c>
      <c r="AL20" s="23">
        <v>1306375</v>
      </c>
      <c r="AM20" s="15">
        <f t="array" ref="AM20">AL20/INDEX(Exch_rate,MATCH($A20,Exch_regions1,0),MATCH(AL$1,Exch_months1,0))</f>
        <v>63.764490543014034</v>
      </c>
      <c r="AN20" s="23">
        <v>1271500</v>
      </c>
      <c r="AO20" s="15">
        <f t="array" ref="AO20">AN20/INDEX(Exch_rate,MATCH($A20,Exch_regions1,0),MATCH(AN$1,Exch_months1,0))</f>
        <v>61.760777170613238</v>
      </c>
      <c r="AP20" s="23">
        <v>1243800</v>
      </c>
      <c r="AQ20" s="15">
        <f t="array" ref="AQ20">AP20/INDEX(Exch_rate,MATCH($A20,Exch_regions1,0),MATCH(AP$1,Exch_months1,0))</f>
        <v>59.664214902462419</v>
      </c>
      <c r="AR20" s="23">
        <v>1337250</v>
      </c>
      <c r="AS20" s="15">
        <f t="array" ref="AS20">AR20/INDEX(Exch_rate,MATCH($A20,Exch_regions1,0),MATCH(AR$1,Exch_months1,0))</f>
        <v>62.668905725220654</v>
      </c>
      <c r="AT20" s="23">
        <v>1364250</v>
      </c>
      <c r="AU20" s="15">
        <f t="array" ref="AU20">AT20/INDEX(Exch_rate,MATCH($A20,Exch_regions1,0),MATCH(AT$1,Exch_months1,0))</f>
        <v>63.921752372027647</v>
      </c>
      <c r="AV20" s="23">
        <v>1324300</v>
      </c>
      <c r="AW20" s="15">
        <f t="array" ref="AW20">AV20/INDEX(Exch_rate,MATCH($A20,Exch_regions1,0),MATCH(AV$1,Exch_months1,0))</f>
        <v>62.195121951219505</v>
      </c>
      <c r="AX20" s="21">
        <v>1207250</v>
      </c>
      <c r="AY20" s="15">
        <f t="array" ref="AY20">AX20/INDEX(Exch_rate,MATCH($A20,Exch_regions1,0),MATCH(AX$1,Exch_months1,0))</f>
        <v>55.241182078169679</v>
      </c>
      <c r="AZ20" s="21">
        <v>1265250</v>
      </c>
      <c r="BA20" s="15">
        <f t="array" ref="BA20">AZ20/INDEX(Exch_rate,MATCH($A20,Exch_regions1,0),MATCH(AZ$1,Exch_months1,0))</f>
        <v>56.758878504672893</v>
      </c>
      <c r="BB20" s="21">
        <v>1237150</v>
      </c>
      <c r="BC20" s="15">
        <f t="array" ref="BC20">BB20/INDEX(Exch_rate,MATCH($A20,Exch_regions1,0),MATCH(BB$1,Exch_months1,0))</f>
        <v>56.149016641452349</v>
      </c>
      <c r="BD20" s="21">
        <v>1277750</v>
      </c>
      <c r="BE20" s="15">
        <f t="array" ref="BE20">BD20/INDEX(Exch_rate,MATCH($A20,Exch_regions1,0),MATCH(BD$1,Exch_months1,0))</f>
        <v>57.255414488424194</v>
      </c>
      <c r="BF20" s="21">
        <v>1268000</v>
      </c>
      <c r="BG20" s="15">
        <f t="array" ref="BG20">BF20/INDEX(Exch_rate,MATCH($A20,Exch_regions1,0),MATCH(BF$1,Exch_months1,0))</f>
        <v>56.313841598815692</v>
      </c>
      <c r="BH20" s="21">
        <v>1283050</v>
      </c>
      <c r="BI20" s="15">
        <f t="array" ref="BI20">BH20/INDEX(Exch_rate,MATCH($A20,Exch_regions1,0),MATCH(BH$1,Exch_months1,0))</f>
        <v>57.66516853932584</v>
      </c>
      <c r="BJ20" s="21">
        <v>1250500</v>
      </c>
      <c r="BK20" s="15">
        <f t="array" ref="BK20">BJ20/INDEX(Exch_rate,MATCH($A20,Exch_regions1,0),MATCH(BJ$1,Exch_months1,0))</f>
        <v>55.909090909090907</v>
      </c>
      <c r="BL20" s="21">
        <v>1182000</v>
      </c>
      <c r="BM20" s="15">
        <f t="array" ref="BM20">BL20/INDEX(Exch_rate,MATCH($A20,Exch_regions1,0),MATCH(BL$1,Exch_months1,0))</f>
        <v>52.956989247311824</v>
      </c>
      <c r="BN20" s="21">
        <v>1257250</v>
      </c>
      <c r="BO20" s="15">
        <f t="array" ref="BO20">BN20/INDEX(Exch_rate,MATCH($A20,Exch_regions1,0),MATCH(BN$1,Exch_months1,0))</f>
        <v>56.985835694050991</v>
      </c>
      <c r="BP20" s="21">
        <v>1260750</v>
      </c>
      <c r="BQ20" s="15">
        <f t="array" ref="BQ20">BP20/INDEX(Exch_rate,MATCH($A20,Exch_regions1,0),MATCH(BP$1,Exch_months1,0))</f>
        <v>56.054094108929228</v>
      </c>
      <c r="BR20" s="21">
        <v>1266250</v>
      </c>
      <c r="BS20" s="15">
        <f t="array" ref="BS20">BR20/INDEX(Exch_rate,MATCH($A20,Exch_regions1,0),MATCH(BR$1,Exch_months1,0))</f>
        <v>56.277777777777779</v>
      </c>
      <c r="BT20" s="21">
        <v>1224500</v>
      </c>
      <c r="BU20" s="15">
        <f t="array" ref="BU20">BT20/INDEX(Exch_rate,MATCH($A20,Exch_regions1,0),MATCH(BT$1,Exch_months1,0))</f>
        <v>54.156254837354325</v>
      </c>
      <c r="BV20" s="21">
        <v>1252250</v>
      </c>
      <c r="BW20" s="15">
        <f t="array" ref="BW20">BV20/INDEX(Exch_rate,MATCH($A20,Exch_regions1,0),MATCH(BV$1,Exch_months1,0))</f>
        <v>55.5268156053003</v>
      </c>
      <c r="BX20" s="21">
        <v>1232900</v>
      </c>
      <c r="BY20" s="15">
        <f t="array" ref="BY20">BX20/INDEX(Exch_rate,MATCH($A20,Exch_regions1,0),MATCH(BX$1,Exch_months1,0))</f>
        <v>54.720568110367275</v>
      </c>
      <c r="BZ20" s="21">
        <v>1194500</v>
      </c>
      <c r="CA20" s="15">
        <f t="array" ref="CA20">BZ20/INDEX(Exch_rate,MATCH($A20,Exch_regions1,0),MATCH(BZ$1,Exch_months1,0))</f>
        <v>53.242701136616894</v>
      </c>
      <c r="CB20" s="21">
        <v>1164600</v>
      </c>
      <c r="CC20" s="15">
        <f t="array" ref="CC20">CB20/INDEX(Exch_rate,MATCH($A20,Exch_regions1,0),MATCH(CB$1,Exch_months1,0))</f>
        <v>51.334116955627387</v>
      </c>
      <c r="CD20" s="21">
        <v>1157200</v>
      </c>
      <c r="CE20" s="15">
        <f t="array" ref="CE20">CD20/INDEX(Exch_rate,MATCH($A20,Exch_regions1,0),MATCH(CD$1,Exch_months1,0))</f>
        <v>50.342227378190252</v>
      </c>
      <c r="CF20" s="21">
        <v>1189250</v>
      </c>
      <c r="CG20" s="15">
        <f t="array" ref="CG20">CF20/INDEX(Exch_rate,MATCH($A20,Exch_regions1,0),MATCH(CF$1,Exch_months1,0))</f>
        <v>52.602285293033546</v>
      </c>
      <c r="CH20" s="21">
        <v>1138250</v>
      </c>
      <c r="CI20" s="15">
        <f t="array" ref="CI20">CH20/INDEX(Exch_rate,MATCH($A20,Exch_regions1,0),MATCH(CH$1,Exch_months1,0))</f>
        <v>49.809281395637171</v>
      </c>
      <c r="CJ20" s="21">
        <v>1119025</v>
      </c>
      <c r="CK20" s="15">
        <f t="array" ref="CK20">CJ20/INDEX(Exch_rate,MATCH($A20,Exch_regions1,0),MATCH(CJ$1,Exch_months1,0))</f>
        <v>48.692779647249942</v>
      </c>
      <c r="CL20" s="21">
        <v>1130000</v>
      </c>
      <c r="CM20" s="15">
        <f t="array" ref="CM20">CL20/INDEX(Exch_rate,MATCH($A20,Exch_regions1,0),MATCH(CL$1,Exch_months1,0))</f>
        <v>48.785752833243386</v>
      </c>
      <c r="CN20" s="21">
        <v>1217000</v>
      </c>
      <c r="CO20" s="15">
        <f t="array" ref="CO20">CN20/INDEX(Exch_rate,MATCH($A20,Exch_regions1,0),MATCH(CN$1,Exch_months1,0))</f>
        <v>52.761640509841328</v>
      </c>
      <c r="CP20" s="21">
        <v>1251750</v>
      </c>
      <c r="CQ20" s="15">
        <f t="array" ref="CQ20">CP20/INDEX(Exch_rate,MATCH($A20,Exch_regions1,0),MATCH(CP$1,Exch_months1,0))</f>
        <v>53.294078577632455</v>
      </c>
      <c r="CR20" s="21">
        <v>1274500</v>
      </c>
      <c r="CS20" s="15">
        <f t="array" ref="CS20">CR20/INDEX(Exch_rate,MATCH($A20,Exch_regions1,0),MATCH(CR$1,Exch_months1,0))</f>
        <v>53.871081366678411</v>
      </c>
      <c r="CT20" s="21">
        <v>1269900</v>
      </c>
      <c r="CU20" s="15">
        <f t="array" ref="CU20">CT20/INDEX(Exch_rate,MATCH($A20,Exch_regions1,0),MATCH(CT$1,Exch_months1,0))</f>
        <v>53.657746478873236</v>
      </c>
      <c r="CV20" s="21">
        <v>1231000</v>
      </c>
      <c r="CW20" s="15">
        <f t="array" ref="CW20">CV20/INDEX(Exch_rate,MATCH($A20,Exch_regions1,0),MATCH(CV$1,Exch_months1,0))</f>
        <v>62.015113350125944</v>
      </c>
      <c r="CX20" s="2">
        <v>1189125</v>
      </c>
      <c r="CY20" s="15">
        <f t="array" ref="CY20">CX20/INDEX(Exch_rate,MATCH($A20,Exch_regions1,0),MATCH(CX$1,Exch_months1,0))</f>
        <v>54.609644087256029</v>
      </c>
      <c r="CZ20" s="2">
        <v>1184500</v>
      </c>
      <c r="DA20" s="15">
        <f t="array" ref="DA20">CZ20/INDEX(Exch_rate,MATCH($A20,Exch_regions1,0),MATCH(CZ$1,Exch_months1,0))</f>
        <v>52.997762863534675</v>
      </c>
      <c r="DB20" s="2">
        <v>1214300</v>
      </c>
      <c r="DC20" s="15">
        <f t="array" ref="DC20">DB20/INDEX(Exch_rate,MATCH($A20,Exch_regions1,0),MATCH(DB$1,Exch_months1,0))</f>
        <v>54.193692353466226</v>
      </c>
      <c r="DD20" s="2">
        <v>1135250</v>
      </c>
      <c r="DE20" s="15">
        <f t="array" ref="DE20">DD20/INDEX(Exch_rate,MATCH($A20,Exch_regions1,0),MATCH(DD$1,Exch_months1,0))</f>
        <v>51.003369524522654</v>
      </c>
      <c r="DF20" s="2">
        <v>1136200</v>
      </c>
      <c r="DG20" s="15">
        <f t="array" ref="DG20">DF20/INDEX(Exch_rate,MATCH($A20,Exch_regions1,0),MATCH(DF$1,Exch_months1,0))</f>
        <v>50.512744516893896</v>
      </c>
      <c r="DH20" s="2">
        <v>1240000</v>
      </c>
      <c r="DI20" s="15">
        <f t="array" ref="DI20">DH20/INDEX(Exch_rate,MATCH($A20,Exch_regions1,0),MATCH(DH$1,Exch_months1,0))</f>
        <v>54.645611457950785</v>
      </c>
      <c r="DJ20" s="2">
        <v>1223000</v>
      </c>
      <c r="DK20" s="15">
        <f t="array" ref="DK20">DJ20/INDEX(Exch_rate,MATCH($A20,Exch_regions1,0),MATCH(DJ$1,Exch_months1,0))</f>
        <v>53.659963436928699</v>
      </c>
      <c r="DL20" s="2">
        <v>1224525</v>
      </c>
      <c r="DM20" s="15">
        <f t="array" ref="DM20">DL20/INDEX(Exch_rate,MATCH($A20,Exch_regions1,0),MATCH(DL$1,Exch_months1,0))</f>
        <v>53.535048090935589</v>
      </c>
      <c r="DN20" s="2">
        <v>1173625</v>
      </c>
      <c r="DO20" s="15">
        <f t="array" ref="DO20">DN20/INDEX(Exch_rate,MATCH($A20,Exch_regions1,0),MATCH(DN$1,Exch_months1,0))</f>
        <v>51.231356857038925</v>
      </c>
      <c r="DP20" s="2">
        <v>1179125</v>
      </c>
      <c r="DQ20" s="15">
        <f t="array" ref="DQ20">DP20/INDEX(Exch_rate,MATCH($A20,Exch_regions1,0),MATCH(DP$1,Exch_months1,0))</f>
        <v>51.4340239912759</v>
      </c>
      <c r="DR20" s="17">
        <v>1193425</v>
      </c>
      <c r="DS20" s="15">
        <f t="array" ref="DS20">DR20/INDEX(Exch_rate,MATCH($A20,Exch_regions1,0),MATCH(DR$1,Exch_months1,0))</f>
        <v>52.001089324618739</v>
      </c>
      <c r="DT20" s="17">
        <v>1203500</v>
      </c>
      <c r="DU20" s="15">
        <f t="array" ref="DU20">DT20/INDEX(Exch_rate,MATCH($A20,Exch_regions1,0),MATCH(DT$1,Exch_months1,0))</f>
        <v>52.4400871459695</v>
      </c>
      <c r="DV20" s="17">
        <v>1247250</v>
      </c>
      <c r="DW20" s="15">
        <f t="array" ref="DW20">DV20/INDEX(Exch_rate,MATCH($A20,Exch_regions1,0),MATCH(DV$1,Exch_months1,0))</f>
        <v>54.267585206671505</v>
      </c>
      <c r="DX20" s="17">
        <v>1234500</v>
      </c>
      <c r="DY20" s="15">
        <f t="array" ref="DY20">DX20/INDEX(Exch_rate,MATCH($A20,Exch_regions1,0),MATCH(DX$1,Exch_months1,0))</f>
        <v>54.045968624589563</v>
      </c>
      <c r="DZ20" s="17">
        <v>1184250</v>
      </c>
      <c r="EA20" s="15">
        <f t="array" ref="EA20">DZ20/INDEX(Exch_rate,MATCH($A20,Exch_regions1,0),MATCH(DZ$1,Exch_months1,0))</f>
        <v>51.358872425009039</v>
      </c>
      <c r="EB20" s="17">
        <v>1223750</v>
      </c>
      <c r="EC20" s="15">
        <f t="array" ref="EC20">EB20/INDEX(Exch_rate,MATCH($A20,Exch_regions1,0),MATCH(EB$1,Exch_months1,0))</f>
        <v>52.709978463747305</v>
      </c>
      <c r="ED20" s="2">
        <v>1174650</v>
      </c>
      <c r="EE20" s="15">
        <f t="array" ref="EE20">ED20/INDEX(Exch_rate,MATCH($A20,Exch_regions1,0),MATCH(ED$1,Exch_months1,0))</f>
        <v>49.727651167713255</v>
      </c>
      <c r="EF20" s="20">
        <v>1132500</v>
      </c>
      <c r="EG20" s="15">
        <f t="array" ref="EG20">EF20/INDEX(Exch_rate,MATCH($A20,Exch_regions1,0),MATCH(EF$1,Exch_months1,0))</f>
        <v>47.784810126582279</v>
      </c>
      <c r="EH20" s="2">
        <v>1113750</v>
      </c>
      <c r="EI20" s="15">
        <f t="array" ref="EI20">EH20/INDEX(Exch_rate,MATCH($A20,Exch_regions1,0),MATCH(EH$1,Exch_months1,0))</f>
        <v>46.253356958941282</v>
      </c>
      <c r="EJ20" s="21">
        <v>1123050</v>
      </c>
      <c r="EK20" s="15">
        <f t="array" ref="EK20">EJ20/INDEX(Exch_rate,MATCH($A20,Exch_regions1,0),MATCH(EJ$1,Exch_months1,0))</f>
        <v>46.567380787836903</v>
      </c>
      <c r="EL20" s="21">
        <v>1142000</v>
      </c>
      <c r="EM20" s="15">
        <f t="array" ref="EM20">EL20/INDEX(Exch_rate,MATCH($A20,Exch_regions1,0),MATCH(EL$1,Exch_months1,0))</f>
        <v>46.93150684931507</v>
      </c>
      <c r="EN20" s="2">
        <v>1179700</v>
      </c>
      <c r="EO20" s="15">
        <f t="array" ref="EO20">EN20/INDEX(Exch_rate,MATCH($A20,Exch_regions1,0),MATCH(EN$1,Exch_months1,0))</f>
        <v>48.614010989010985</v>
      </c>
      <c r="EP20" s="2">
        <v>1240500</v>
      </c>
      <c r="EQ20" s="15">
        <f t="array" ref="EQ20">EP20/INDEX(Exch_rate,MATCH($A20,Exch_regions1,0),MATCH(EP$1,Exch_months1,0))</f>
        <v>51.084420041180508</v>
      </c>
      <c r="ER20" s="2">
        <v>1099000</v>
      </c>
      <c r="ES20" s="15">
        <f t="array" ref="ES20">ER20/INDEX(Exch_rate,MATCH($A20,Exch_regions1,0),MATCH(ER$1,Exch_months1,0))</f>
        <v>45.319587628865982</v>
      </c>
      <c r="ET20" s="29">
        <v>1262750</v>
      </c>
      <c r="EU20" s="15">
        <f t="array" ref="EU20">ET20/INDEX(Exch_rate,MATCH($A20,Exch_regions1,0),MATCH(ET$1,Exch_months1,0))</f>
        <v>51.965020576131685</v>
      </c>
      <c r="EV20" s="30">
        <v>1273050</v>
      </c>
      <c r="EW20" s="15">
        <f t="array" ref="EW20">EV20/INDEX(Exch_rate,MATCH($A20,Exch_regions1,0),MATCH(EV$1,Exch_months1,0))</f>
        <v>52.34580592105263</v>
      </c>
      <c r="EX20" s="30">
        <v>1294500</v>
      </c>
      <c r="EY20" s="15">
        <f t="array" ref="EY20">EX20/INDEX(Exch_rate,MATCH($A20,Exch_regions1,0),MATCH(EX$1,Exch_months1,0))</f>
        <v>53.308167467398768</v>
      </c>
      <c r="EZ20" s="30">
        <v>1263500</v>
      </c>
      <c r="FA20" s="15">
        <f t="array" ref="FA20">EZ20/INDEX(Exch_rate,MATCH($A20,Exch_regions1,0),MATCH(EZ$1,Exch_months1,0))</f>
        <v>52.031571722717914</v>
      </c>
      <c r="FB20" s="30">
        <v>1239750</v>
      </c>
      <c r="FC20" s="15">
        <f t="array" ref="FC20">FB20/INDEX(Exch_rate,MATCH($A20,Exch_regions1,0),MATCH(FB$1,Exch_months1,0))</f>
        <v>51.022017971054261</v>
      </c>
      <c r="FD20" s="30">
        <v>1212750</v>
      </c>
      <c r="FE20" s="15">
        <f t="array" ref="FE20">FD20/INDEX(Exch_rate,MATCH($A20,Exch_regions1,0),MATCH(FD$1,Exch_months1,0))</f>
        <v>49.382422802850357</v>
      </c>
      <c r="FF20" s="15">
        <v>1244500</v>
      </c>
      <c r="FG20" s="15">
        <f t="array" ref="FG20">FF20/INDEX(Exch_rate,MATCH($A20,Exch_regions1,0),MATCH(FF$1,Exch_months1,0))</f>
        <v>50.623728813559325</v>
      </c>
      <c r="FH20" s="15">
        <v>1272250</v>
      </c>
      <c r="FI20" s="15">
        <f t="array" ref="FI20">FH20/INDEX(Exch_rate,MATCH($A20,Exch_regions1,0),MATCH(FH$1,Exch_months1,0))</f>
        <v>51.647496617050074</v>
      </c>
      <c r="FJ20" s="15">
        <v>1273375</v>
      </c>
      <c r="FK20" s="15">
        <f t="array" ref="FK20">FJ20/INDEX(Exch_rate,MATCH($A20,Exch_regions1,0),MATCH(FJ$1,Exch_months1,0))</f>
        <v>51.518880647336481</v>
      </c>
      <c r="FL20" s="15">
        <v>1274450</v>
      </c>
      <c r="FM20" s="15">
        <f t="array" ref="FM20">FL20/INDEX(Exch_rate,MATCH($A20,Exch_regions1,0),MATCH(FL$1,Exch_months1,0))</f>
        <v>51.517907672406821</v>
      </c>
      <c r="FN20" s="15">
        <v>1248500</v>
      </c>
      <c r="FO20" s="15">
        <f t="array" ref="FO20">FN20/INDEX(Exch_rate,MATCH($A20,Exch_regions1,0),MATCH(FN$1,Exch_months1,0))</f>
        <v>50.855397148676168</v>
      </c>
      <c r="FP20" s="15">
        <v>1282250</v>
      </c>
      <c r="FQ20" s="15">
        <f t="array" ref="FQ20">FP20/INDEX(Exch_rate,MATCH($A20,Exch_regions1,0),MATCH(FP$1,Exch_months1,0))</f>
        <v>52.053450608930987</v>
      </c>
      <c r="FR20" s="15">
        <v>1317950</v>
      </c>
      <c r="FS20" s="15">
        <f t="array" ref="FS20">FR20/INDEX(Exch_rate,MATCH($A20,Exch_regions1,0),MATCH(FR$1,Exch_months1,0))</f>
        <v>53.211089428706011</v>
      </c>
      <c r="FT20" s="15">
        <v>1311100</v>
      </c>
      <c r="FU20" s="15">
        <f t="array" ref="FU20">FT20/INDEX(Exch_rate,MATCH($A20,Exch_regions1,0),MATCH(FT$1,Exch_months1,0))</f>
        <v>52.601805416248745</v>
      </c>
      <c r="FV20" s="15">
        <v>1294175</v>
      </c>
      <c r="FW20" s="15">
        <f t="array" ref="FW20">FV20/INDEX(Exch_rate,MATCH($A20,Exch_regions1,0),MATCH(FV$1,Exch_months1,0))</f>
        <v>51.629321808510639</v>
      </c>
      <c r="FX20" s="15">
        <v>1240525</v>
      </c>
      <c r="FY20" s="15">
        <f t="array" ref="FY20">FX20/INDEX(Exch_rate,MATCH($A20,Exch_regions1,0),MATCH(FX$1,Exch_months1,0))</f>
        <v>49.140731253218547</v>
      </c>
      <c r="FZ20" s="15">
        <v>1234623</v>
      </c>
      <c r="GA20" s="15">
        <f t="array" ref="GA20">FZ20/INDEX(Exch_rate,MATCH($A20,Exch_regions1,0),MATCH(FZ$1,Exch_months1,0))</f>
        <v>48.689632054265097</v>
      </c>
      <c r="GB20" s="15">
        <v>1246150</v>
      </c>
      <c r="GC20" s="15">
        <f t="array" ref="GC20">GB20/INDEX(Exch_rate,MATCH($A20,Exch_regions1,0),MATCH(GB$1,Exch_months1,0))</f>
        <v>49.450396825396822</v>
      </c>
      <c r="GD20" s="15">
        <v>1248400</v>
      </c>
      <c r="GE20" s="15">
        <f t="array" ref="GE20">GD20/INDEX(Exch_rate,MATCH($A20,Exch_regions1,0),MATCH(GD$1,Exch_months1,0))</f>
        <v>49.80252922168588</v>
      </c>
      <c r="GF20" s="15">
        <v>1221850</v>
      </c>
      <c r="GG20" s="15">
        <f t="array" ref="GG20">GF20/INDEX(Exch_rate,MATCH($A20,Exch_regions1,0),MATCH(GF$1,Exch_months1,0))</f>
        <v>48.679282868525895</v>
      </c>
      <c r="GH20" s="15">
        <v>1253100</v>
      </c>
      <c r="GI20" s="15">
        <f t="array" ref="GI20">GH20/INDEX(Exch_rate,MATCH($A20,Exch_regions1,0),MATCH(GH$1,Exch_months1,0))</f>
        <v>49.874626865671644</v>
      </c>
      <c r="GJ20" s="15">
        <v>1281100</v>
      </c>
      <c r="GK20" s="15">
        <f t="array" ref="GK20">GJ20/INDEX(Exch_rate,MATCH($A20,Exch_regions1,0),MATCH(GJ$1,Exch_months1,0))</f>
        <v>50.753383955100688</v>
      </c>
      <c r="GL20" s="15">
        <v>1249250</v>
      </c>
      <c r="GM20" s="15">
        <f t="array" ref="GM20">GL20/INDEX(Exch_rate,MATCH($A20,Exch_regions1,0),MATCH(GL$1,Exch_months1,0))</f>
        <v>49.622641509433961</v>
      </c>
      <c r="GN20" s="15">
        <v>1288750</v>
      </c>
      <c r="GO20" s="15">
        <f t="array" ref="GO20">GN20/INDEX(Exch_rate,MATCH($A20,Exch_regions1,0),MATCH(GN$1,Exch_months1,0))</f>
        <v>51.107072042300061</v>
      </c>
      <c r="GP20" s="15">
        <v>1291580</v>
      </c>
      <c r="GQ20" s="15">
        <f t="array" ref="GQ20">GP20/INDEX(Exch_rate,MATCH($A20,Exch_regions1,0),MATCH(GP$1,Exch_months1,0))</f>
        <v>51.023702923360553</v>
      </c>
      <c r="GR20" s="15">
        <v>1323750</v>
      </c>
      <c r="GS20" s="15">
        <f t="array" ref="GS20">GR20/INDEX(Exch_rate,MATCH($A20,Exch_regions1,0),MATCH(GR$1,Exch_months1,0))</f>
        <v>52.512396694214878</v>
      </c>
      <c r="GT20" s="15">
        <v>1300400</v>
      </c>
      <c r="GU20" s="15">
        <f t="array" ref="GU20">GT20/INDEX(Exch_rate,MATCH($A20,Exch_regions1,0),MATCH(GT$1,Exch_months1,0))</f>
        <v>51.022756997122677</v>
      </c>
      <c r="GV20" s="15">
        <v>1339300</v>
      </c>
      <c r="GW20" s="15">
        <f t="array" ref="GW20">GV20/INDEX(Exch_rate,MATCH($A20,Exch_regions1,0),MATCH(GV$1,Exch_months1,0))</f>
        <v>53.181998676373269</v>
      </c>
      <c r="GX20" s="15">
        <v>1472250</v>
      </c>
      <c r="GY20" s="15">
        <f t="array" ref="GY20">GX20/INDEX(Exch_rate,MATCH($A20,Exch_regions1,0),MATCH(GX$1,Exch_months1,0))</f>
        <v>58.44194508766126</v>
      </c>
      <c r="GZ20" s="40">
        <v>1395000</v>
      </c>
      <c r="HA20" s="15">
        <f t="array" ref="HA20">GZ20/INDEX(Exch_rate,MATCH($A20,Exch_regions1,0),MATCH(GZ$1,Exch_months1,0))</f>
        <v>54.195804195804193</v>
      </c>
      <c r="HB20" s="15">
        <v>1441000</v>
      </c>
      <c r="HC20" s="15">
        <f t="array" ref="HC20">HB20/INDEX(Exch_rate,MATCH($A20,Exch_regions1,0),MATCH(HB$1,Exch_months1,0))</f>
        <v>57.012858555885259</v>
      </c>
      <c r="HD20" s="15">
        <v>1437000</v>
      </c>
      <c r="HE20" s="15">
        <f t="array" ref="HE20">HD20/INDEX(Exch_rate,MATCH($A20,Exch_regions1,0),MATCH(HD$1,Exch_months1,0))</f>
        <v>56.68639053254438</v>
      </c>
      <c r="HF20" s="15">
        <v>1399800</v>
      </c>
      <c r="HG20" s="15">
        <f t="array" ref="HG20">HF20/INDEX(Exch_rate,MATCH($A20,Exch_regions1,0),MATCH(HF$1,Exch_months1,0))</f>
        <v>55.226196738558649</v>
      </c>
      <c r="HH20" s="15">
        <v>1485500</v>
      </c>
      <c r="HI20" s="15">
        <f t="array" ref="HI20">HH20/INDEX(Exch_rate,MATCH($A20,Exch_regions1,0),MATCH(HH$1,Exch_months1,0))</f>
        <v>58.254901960784316</v>
      </c>
      <c r="HJ20" s="15">
        <v>1513650</v>
      </c>
      <c r="HK20" s="15">
        <f t="array" ref="HK20">HJ20/INDEX(Exch_rate,MATCH($A20,Exch_regions1,0),MATCH(HJ$1,Exch_months1,0))</f>
        <v>58.824405725759441</v>
      </c>
      <c r="HL20" s="15">
        <v>1559750</v>
      </c>
      <c r="HM20" s="15">
        <f t="array" ref="HM20">HL20/INDEX(Exch_rate,MATCH($A20,Exch_regions1,0),MATCH(HL$1,Exch_months1,0))</f>
        <v>61.589338598223101</v>
      </c>
      <c r="HN20" s="15">
        <v>1735500</v>
      </c>
      <c r="HO20" s="15">
        <f t="array" ref="HO20">HN20/INDEX(Exch_rate,MATCH($A20,Exch_regions1,0),MATCH(HN$1,Exch_months1,0))</f>
        <v>68.125613346418064</v>
      </c>
      <c r="HP20" s="15">
        <v>1793750</v>
      </c>
      <c r="HQ20" s="15">
        <f t="array" ref="HQ20">HP20/INDEX(Exch_rate,MATCH($A20,Exch_regions1,0),MATCH(HP$1,Exch_months1,0))</f>
        <v>69.977243172951887</v>
      </c>
      <c r="HR20" s="15">
        <v>1955000</v>
      </c>
      <c r="HS20" s="15">
        <f t="array" ref="HS20">HR20/INDEX(Exch_rate,MATCH($A20,Exch_regions1,0),MATCH(HR$1,Exch_months1,0))</f>
        <v>76.070038910505843</v>
      </c>
      <c r="HT20" s="15">
        <v>1825000</v>
      </c>
      <c r="HU20" s="15">
        <f t="array" ref="HU20">HT20/INDEX(Exch_rate,MATCH($A20,Exch_regions1,0),MATCH(HT$1,Exch_months1,0))</f>
        <v>70.463320463320457</v>
      </c>
      <c r="HV20" s="15">
        <v>1735750</v>
      </c>
      <c r="HW20" s="15">
        <f t="array" ref="HW20">HV20/INDEX(Exch_rate,MATCH($A20,Exch_regions1,0),MATCH(HV$1,Exch_months1,0))</f>
        <v>67.560817385663313</v>
      </c>
      <c r="HX20" s="15">
        <v>1762200</v>
      </c>
      <c r="HY20" s="15">
        <f t="array" ref="HY20">HX20/INDEX(Exch_rate,MATCH($A20,Exch_regions1,0),MATCH(HX$1,Exch_months1,0))</f>
        <v>68.907716371220019</v>
      </c>
      <c r="HZ20" s="15">
        <v>1791750</v>
      </c>
      <c r="IA20" s="15">
        <f t="array" ref="IA20">HZ20/INDEX(Exch_rate,MATCH($A20,Exch_regions1,0),MATCH(HZ$1,Exch_months1,0))</f>
        <v>68.913461538461533</v>
      </c>
      <c r="IB20" s="15">
        <v>1745000</v>
      </c>
      <c r="IC20" s="15">
        <f t="array" ref="IC20">IB20/INDEX(Exch_rate,MATCH($A20,Exch_regions1,0),MATCH(IB$1,Exch_months1,0))</f>
        <v>66.400304414003045</v>
      </c>
      <c r="ID20" s="15">
        <v>1602000</v>
      </c>
      <c r="IE20" s="15">
        <f t="array" ref="IE20">ID20/INDEX(Exch_rate,MATCH($A20,Exch_regions1,0),MATCH(ID$1,Exch_months1,0))</f>
        <v>60.89325308837504</v>
      </c>
      <c r="IF20" s="15">
        <v>1543250</v>
      </c>
      <c r="IG20" s="15">
        <f t="array" ref="IG20">IF20/INDEX(Exch_rate,MATCH($A20,Exch_regions1,0),MATCH(IF$1,Exch_months1,0))</f>
        <v>57.871874999999996</v>
      </c>
      <c r="IH20" s="15">
        <v>1443500</v>
      </c>
      <c r="II20" s="15">
        <f t="array" ref="II20">IH20/INDEX(Exch_rate,MATCH($A20,Exch_regions1,0),MATCH(IH$1,Exch_months1,0))</f>
        <v>53.902165795369676</v>
      </c>
      <c r="IJ20" s="15">
        <v>1392500</v>
      </c>
      <c r="IK20" s="15">
        <f t="array" ref="IK20">IJ20/INDEX(Exch_rate,MATCH($A20,Exch_regions1,0),MATCH(IJ$1,Exch_months1,0))</f>
        <v>53.370894178069065</v>
      </c>
      <c r="IL20" s="15">
        <v>1430250</v>
      </c>
      <c r="IM20" s="15">
        <f t="array" ref="IM20">IL20/INDEX(Exch_rate,MATCH($A20,Exch_regions1,0),MATCH(IL$1,Exch_months1,0))</f>
        <v>55.436046511627907</v>
      </c>
      <c r="IN20" s="15">
        <v>1497250</v>
      </c>
      <c r="IO20" s="15">
        <f t="array" ref="IO20">IN20/INDEX(Exch_rate,MATCH($A20,Exch_regions1,0),MATCH(IN$1,Exch_months1,0))</f>
        <v>57.920696324951642</v>
      </c>
      <c r="IP20" s="15">
        <v>1515600</v>
      </c>
      <c r="IQ20" s="15">
        <f t="array" ref="IQ20">IP20/INDEX(Exch_rate,MATCH($A20,Exch_regions1,0),MATCH(IP$1,Exch_months1,0))</f>
        <v>58.533194299617655</v>
      </c>
      <c r="IR20" s="15">
        <v>1501500</v>
      </c>
      <c r="IS20" s="15">
        <f t="array" ref="IS20">IR20/INDEX(Exch_rate,MATCH($A20,Exch_regions1,0),MATCH(IR$1,Exch_months1,0))</f>
        <v>57.75</v>
      </c>
      <c r="IT20" s="15">
        <v>1459800</v>
      </c>
      <c r="IU20" s="15">
        <f t="array" ref="IU20">IT20/INDEX(Exch_rate,MATCH($A20,Exch_regions1,0),MATCH(IT$1,Exch_months1,0))</f>
        <v>55.295454545454547</v>
      </c>
      <c r="IV20" s="15">
        <v>1490750</v>
      </c>
      <c r="IW20" s="15">
        <f t="array" ref="IW20">IV20/INDEX(Exch_rate,MATCH($A20,Exch_regions1,0),MATCH(IV$1,Exch_months1,0))</f>
        <v>56.467803030303031</v>
      </c>
      <c r="IX20" s="15">
        <v>1530250</v>
      </c>
      <c r="IY20" s="15">
        <f t="array" ref="IY20">IX20/INDEX(Exch_rate,MATCH($A20,Exch_regions1,0),MATCH(IX$1,Exch_months1,0))</f>
        <v>57.547666503704264</v>
      </c>
      <c r="IZ20" s="15">
        <v>1523000</v>
      </c>
      <c r="JA20" s="15">
        <f t="array" ref="JA20">IZ20/INDEX(Exch_rate,MATCH($A20,Exch_regions1,0),MATCH(IZ$1,Exch_months1,0))</f>
        <v>57.041198501872657</v>
      </c>
      <c r="JB20" s="15">
        <v>1554000</v>
      </c>
      <c r="JC20" s="15">
        <f t="array" ref="JC20">JB20/INDEX(Exch_rate,MATCH($A20,Exch_regions1,0),MATCH(JB$1,Exch_months1,0))</f>
        <v>58.45841327163977</v>
      </c>
      <c r="JD20" s="15">
        <v>1562750</v>
      </c>
      <c r="JE20" s="15">
        <f t="array" ref="JE20">JD20/INDEX(Exch_rate,MATCH($A20,Exch_regions1,0),MATCH(JD$1,Exch_months1,0))</f>
        <v>58.622177207592465</v>
      </c>
      <c r="JF20" s="15">
        <v>1624700</v>
      </c>
      <c r="JG20" s="15">
        <f t="array" ref="JG20">JF20/INDEX(Exch_rate,MATCH($A20,Exch_regions1,0),MATCH(JF$1,Exch_months1,0))</f>
        <v>60.65029117515305</v>
      </c>
      <c r="JH20" s="15">
        <v>1642250</v>
      </c>
      <c r="JI20" s="15">
        <f t="array" ref="JI20">JH20/INDEX(Exch_rate,MATCH($A20,Exch_regions1,0),MATCH(JH$1,Exch_months1,0))</f>
        <v>61.013895080992718</v>
      </c>
      <c r="JJ20" s="15">
        <v>1731500</v>
      </c>
      <c r="JK20" s="15">
        <f t="array" ref="JK20">JJ20/INDEX(Exch_rate,MATCH($A20,Exch_regions1,0),MATCH(JJ$1,Exch_months1,0))</f>
        <v>64.270071638023836</v>
      </c>
      <c r="JL20" s="15">
        <v>1840000</v>
      </c>
      <c r="JM20" s="15">
        <f>JL20/INDEX(Exchange_rate_data1,MATCH('Essential Items CMB_Regions'!$A20,Exch_regions,0),MATCH('Essential Items CMB_Regions'!JL$1,Exch_months3,0))</f>
        <v>68.488051812700064</v>
      </c>
      <c r="JN20" s="15">
        <v>1811250</v>
      </c>
      <c r="JO20" s="15">
        <f>JN20/INDEX(Exchange_rate_data2,MATCH('Essential Items CMB_Regions'!$A20,Exch_regions,0),MATCH('Essential Items CMB_Regions'!JN$1,Exch_months4,0))</f>
        <v>67.105701900633548</v>
      </c>
      <c r="JP20" s="15">
        <v>1766000</v>
      </c>
      <c r="JQ20" s="15">
        <f>JP20/INDEX(Exchange_rate_data3,MATCH('Essential Items CMB_Regions'!$A20,Exch_regions,0),MATCH('Essential Items CMB_Regions'!JP$1,Exch_months5,0))</f>
        <v>65.366250879076134</v>
      </c>
      <c r="JR20" s="15">
        <v>1779800</v>
      </c>
      <c r="JS20" s="15">
        <f>JR20/INDEX(Exchange_rate4,MATCH('Essential Items CMB_Regions'!$A20,Exch_regions,0),MATCH('Essential Items CMB_Regions'!JR$1,Exch_month6,0))</f>
        <v>66.081683168316829</v>
      </c>
      <c r="JT20" s="15">
        <v>1725250</v>
      </c>
      <c r="JU20" s="15">
        <f>JT20/INDEX(Exchange_rate5,MATCH('Essential Items CMB_Regions'!$A20,Exch_regions,0),MATCH('Essential Items CMB_Regions'!JT$1,Exch_month7,0))</f>
        <v>64.375</v>
      </c>
      <c r="JV20" s="15">
        <v>1706750</v>
      </c>
      <c r="JW20" s="15">
        <f>JV20/INDEX(Exchange_rate6,MATCH('Essential Items CMB_Regions'!$A20,Exch_regions,0),MATCH('Essential Items CMB_Regions'!JV$1,Exch_month9,0))</f>
        <v>63.488077967488749</v>
      </c>
      <c r="JX20" s="15">
        <v>1711500</v>
      </c>
      <c r="JY20" s="15">
        <f>JX20/INDEX(Exchange_rate7,MATCH('Essential Items CMB_Regions'!$A20,Exch_regions,0),MATCH('Essential Items CMB_Regions'!JX$1,Exch_month10,0))</f>
        <v>63.428042001235333</v>
      </c>
      <c r="JZ20" s="15">
        <v>1779000</v>
      </c>
      <c r="KA20" s="15">
        <f>JZ20/INDEX(Exchange_rate8,MATCH('Essential Items CMB_Regions'!$A20,Exch_regions,0),MATCH('Essential Items CMB_Regions'!JZ$1,Exchange_month11,0))</f>
        <v>65.70637119113573</v>
      </c>
      <c r="KB20" s="15">
        <v>1833800</v>
      </c>
      <c r="KC20" s="15">
        <f>KB20/INDEX(Exchange_rate9,MATCH('Essential Items CMB_Regions'!$A20,Exch_regions,0),MATCH('Essential Items CMB_Regions'!KB$1,Exch_month11,0))</f>
        <v>67.95207509881422</v>
      </c>
      <c r="KD20" s="15">
        <v>1858133.3333333333</v>
      </c>
      <c r="KE20" s="15">
        <f>KD20/INDEX(Exchange_rate10,MATCH('Essential Items CMB_Regions'!$A20,Exch_regions,0),MATCH('Essential Items CMB_Regions'!KD$1,Exch_month12,0))</f>
        <v>68.650246305418719</v>
      </c>
      <c r="KF20" s="15">
        <v>1759791</v>
      </c>
      <c r="KG20" s="15">
        <f>KF20/INDEX(Exchange_rate11,MATCH('Essential Items CMB_Regions'!$A20,Exch_regions,0),MATCH('Essential Items CMB_Regions'!KF$1,Exch_month13,0))</f>
        <v>64.688685487428316</v>
      </c>
      <c r="KH20" s="15">
        <v>1797000</v>
      </c>
      <c r="KI20" s="15">
        <f>KH20/INDEX(Exchange_rate12,MATCH('Essential Items CMB_Regions'!$A20,Exch_regions,0),MATCH('Essential Items CMB_Regions'!KH$1,Exch_month14,0))</f>
        <v>66.869263210121559</v>
      </c>
      <c r="KJ20" s="15">
        <v>1834000</v>
      </c>
      <c r="KK20" s="15">
        <f>KJ20/INDEX(Exchange_rate13,MATCH('Essential Items CMB_Regions'!$A20,Exch_regions,0),MATCH('Essential Items CMB_Regions'!KJ$1,Exch_month15,0))</f>
        <v>68.051948051948045</v>
      </c>
      <c r="KL20" s="15">
        <v>1737000</v>
      </c>
      <c r="KM20" s="15">
        <f>KL20/INDEX(Exchange_rate14,MATCH('Essential Items CMB_Regions'!$A20,Exch_regions,0),MATCH('Essential Items CMB_Regions'!KL$1,Exch_month16,0))</f>
        <v>64.432766615146832</v>
      </c>
      <c r="KN20" s="15">
        <v>1714200</v>
      </c>
      <c r="KO20" s="15">
        <f>KN20/INDEX(Exchange_rate15,MATCH('Essential Items CMB_Regions'!$A20,Exch_regions,0),MATCH('Essential Items CMB_Regions'!KN$1,Exch_month17,0))</f>
        <v>63.441894892672096</v>
      </c>
      <c r="KP20" s="15">
        <v>1673250</v>
      </c>
      <c r="KQ20" s="15">
        <f>KP20/INDEX(Exchange_rate16,MATCH('Essential Items CMB_Regions'!$A20,Exch_regions,0),MATCH('Essential Items CMB_Regions'!KP$1,Exch_month18,0))</f>
        <v>61.516544117647058</v>
      </c>
      <c r="KR20" s="15">
        <v>1670000</v>
      </c>
      <c r="KS20" s="15">
        <f>KR20/INDEX(Exchange_rate17,MATCH('Essential Items CMB_Regions'!$A20,Exch_regions,0),MATCH('Essential Items CMB_Regions'!KR$1,Exch_month19,0))</f>
        <v>61.172161172161175</v>
      </c>
      <c r="KT20" s="15">
        <v>1659200</v>
      </c>
      <c r="KU20" s="15">
        <f>KT20/INDEX(Exchange_rate18,MATCH('Essential Items CMB_Regions'!$A20,Exch_regions,0),MATCH('Essential Items CMB_Regions'!KT$1,Exch_month20,0))</f>
        <v>60.702439024390245</v>
      </c>
      <c r="KV20" s="15">
        <v>1711000</v>
      </c>
      <c r="KW20" s="15">
        <f>KV20/INDEX(Exchange_rate19,MATCH('Essential Items CMB_Regions'!$A20,Exch_regions,0),MATCH('Essential Items CMB_Regions'!KV$1,Exch_month21,0))</f>
        <v>62.788990825688074</v>
      </c>
      <c r="KX20" s="2">
        <v>1763000</v>
      </c>
      <c r="KY20" s="15">
        <f>KX20/INDEX(Exchange_rate20,MATCH('Essential Items CMB_Regions'!$A20,Exch_regions,0),MATCH('Essential Items CMB_Regions'!KX$1,Exch_month22,0))</f>
        <v>63.627067669172938</v>
      </c>
      <c r="KZ20" s="15">
        <v>1826500</v>
      </c>
      <c r="LA20" s="15">
        <f>KZ20/INDEX(Exchange_rate22,MATCH('Essential Items CMB_Regions'!$A20,Exch_regions,0),MATCH('Essential Items CMB_Regions'!KZ$1,Exch_month24,0))</f>
        <v>65.918796992481205</v>
      </c>
      <c r="LB20" s="15">
        <v>1851000</v>
      </c>
      <c r="LC20" s="15">
        <f>LB20/INDEX(Exchange_rate23,MATCH('Essential Items CMB_Regions'!$A20,Exch_regions,0),MATCH('Essential Items CMB_Regions'!LB$1,Exch_month25,0))</f>
        <v>65.580159433126667</v>
      </c>
      <c r="LD20" s="24">
        <f t="shared" si="0"/>
        <v>1537846.6666666665</v>
      </c>
      <c r="LE20" s="24">
        <f t="shared" si="1"/>
        <v>58.329950102226974</v>
      </c>
    </row>
    <row r="21" spans="1:317" x14ac:dyDescent="0.35">
      <c r="GZ21" s="34"/>
    </row>
  </sheetData>
  <mergeCells count="159">
    <mergeCell ref="LB1:LC1"/>
    <mergeCell ref="KX1:KY1"/>
    <mergeCell ref="KR1:KS1"/>
    <mergeCell ref="A1:A2"/>
    <mergeCell ref="CF1:CG1"/>
    <mergeCell ref="CD1:CE1"/>
    <mergeCell ref="EF1:EG1"/>
    <mergeCell ref="DV1:DW1"/>
    <mergeCell ref="CB1:CC1"/>
    <mergeCell ref="EB1:EC1"/>
    <mergeCell ref="CP1:CQ1"/>
    <mergeCell ref="DJ1:DK1"/>
    <mergeCell ref="CX1:CY1"/>
    <mergeCell ref="CZ1:DA1"/>
    <mergeCell ref="DD1:DE1"/>
    <mergeCell ref="DZ1:EA1"/>
    <mergeCell ref="DP1:DQ1"/>
    <mergeCell ref="DH1:DI1"/>
    <mergeCell ref="DB1:DC1"/>
    <mergeCell ref="DN1:DO1"/>
    <mergeCell ref="DL1:DM1"/>
    <mergeCell ref="CV1:CW1"/>
    <mergeCell ref="T1:U1"/>
    <mergeCell ref="V1:W1"/>
    <mergeCell ref="X1:Y1"/>
    <mergeCell ref="Z1:AA1"/>
    <mergeCell ref="AB1:AC1"/>
    <mergeCell ref="AD1:AE1"/>
    <mergeCell ref="AF1:AG1"/>
    <mergeCell ref="AX1:AY1"/>
    <mergeCell ref="AZ1:BA1"/>
    <mergeCell ref="AH1:AI1"/>
    <mergeCell ref="AJ1:AK1"/>
    <mergeCell ref="AL1:AM1"/>
    <mergeCell ref="AN1:AO1"/>
    <mergeCell ref="AP1:AQ1"/>
    <mergeCell ref="AR1:AS1"/>
    <mergeCell ref="AT1:AU1"/>
    <mergeCell ref="AV1:AW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BJ1:BK1"/>
    <mergeCell ref="BB1:BC1"/>
    <mergeCell ref="BD1:BE1"/>
    <mergeCell ref="BF1:BG1"/>
    <mergeCell ref="BN1:BO1"/>
    <mergeCell ref="BL1:BM1"/>
    <mergeCell ref="BH1:BI1"/>
    <mergeCell ref="CT1:CU1"/>
    <mergeCell ref="CR1:CS1"/>
    <mergeCell ref="BR1:BS1"/>
    <mergeCell ref="CN1:CO1"/>
    <mergeCell ref="CH1:CI1"/>
    <mergeCell ref="CJ1:CK1"/>
    <mergeCell ref="BT1:BU1"/>
    <mergeCell ref="BV1:BW1"/>
    <mergeCell ref="BX1:BY1"/>
    <mergeCell ref="BZ1:CA1"/>
    <mergeCell ref="CL1:CM1"/>
    <mergeCell ref="BP1:BQ1"/>
    <mergeCell ref="LD1:LE1"/>
    <mergeCell ref="GZ1:HA1"/>
    <mergeCell ref="EV1:EW1"/>
    <mergeCell ref="FV1:FW1"/>
    <mergeCell ref="FX1:FY1"/>
    <mergeCell ref="FZ1:GA1"/>
    <mergeCell ref="GL1:GM1"/>
    <mergeCell ref="GN1:GO1"/>
    <mergeCell ref="HF1:HG1"/>
    <mergeCell ref="HH1:HI1"/>
    <mergeCell ref="HJ1:HK1"/>
    <mergeCell ref="GT1:GU1"/>
    <mergeCell ref="GV1:GW1"/>
    <mergeCell ref="GX1:GY1"/>
    <mergeCell ref="IZ1:JA1"/>
    <mergeCell ref="IX1:IY1"/>
    <mergeCell ref="FT1:FU1"/>
    <mergeCell ref="IF1:IG1"/>
    <mergeCell ref="JP1:JQ1"/>
    <mergeCell ref="HV1:HW1"/>
    <mergeCell ref="KB1:KC1"/>
    <mergeCell ref="JF1:JG1"/>
    <mergeCell ref="JX1:JY1"/>
    <mergeCell ref="KN1:KO1"/>
    <mergeCell ref="DF1:DG1"/>
    <mergeCell ref="DX1:DY1"/>
    <mergeCell ref="DT1:DU1"/>
    <mergeCell ref="DR1:DS1"/>
    <mergeCell ref="EH1:EI1"/>
    <mergeCell ref="EN1:EO1"/>
    <mergeCell ref="IH1:II1"/>
    <mergeCell ref="HZ1:IA1"/>
    <mergeCell ref="JV1:JW1"/>
    <mergeCell ref="JT1:JU1"/>
    <mergeCell ref="JD1:JE1"/>
    <mergeCell ref="IT1:IU1"/>
    <mergeCell ref="HT1:HU1"/>
    <mergeCell ref="HR1:HS1"/>
    <mergeCell ref="GR1:GS1"/>
    <mergeCell ref="GJ1:GK1"/>
    <mergeCell ref="HD1:HE1"/>
    <mergeCell ref="HP1:HQ1"/>
    <mergeCell ref="GP1:GQ1"/>
    <mergeCell ref="EZ1:FA1"/>
    <mergeCell ref="FN1:FO1"/>
    <mergeCell ref="FH1:FI1"/>
    <mergeCell ref="HB1:HC1"/>
    <mergeCell ref="ED1:EE1"/>
    <mergeCell ref="KF1:KG1"/>
    <mergeCell ref="KD1:KE1"/>
    <mergeCell ref="JZ1:KA1"/>
    <mergeCell ref="JJ1:JK1"/>
    <mergeCell ref="ET1:EU1"/>
    <mergeCell ref="FJ1:FK1"/>
    <mergeCell ref="FF1:FG1"/>
    <mergeCell ref="JR1:JS1"/>
    <mergeCell ref="JN1:JO1"/>
    <mergeCell ref="JL1:JM1"/>
    <mergeCell ref="HN1:HO1"/>
    <mergeCell ref="FP1:FQ1"/>
    <mergeCell ref="IP1:IQ1"/>
    <mergeCell ref="GB1:GC1"/>
    <mergeCell ref="JH1:JI1"/>
    <mergeCell ref="JB1:JC1"/>
    <mergeCell ref="IV1:IW1"/>
    <mergeCell ref="IR1:IS1"/>
    <mergeCell ref="FR1:FS1"/>
    <mergeCell ref="IJ1:IK1"/>
    <mergeCell ref="KZ1:LA1"/>
    <mergeCell ref="KV1:KW1"/>
    <mergeCell ref="KT1:KU1"/>
    <mergeCell ref="KP1:KQ1"/>
    <mergeCell ref="EP1:EQ1"/>
    <mergeCell ref="EX1:EY1"/>
    <mergeCell ref="EJ1:EK1"/>
    <mergeCell ref="HL1:HM1"/>
    <mergeCell ref="GH1:GI1"/>
    <mergeCell ref="GF1:GG1"/>
    <mergeCell ref="KL1:KM1"/>
    <mergeCell ref="ER1:ES1"/>
    <mergeCell ref="FB1:FC1"/>
    <mergeCell ref="EL1:EM1"/>
    <mergeCell ref="FD1:FE1"/>
    <mergeCell ref="GD1:GE1"/>
    <mergeCell ref="KJ1:KK1"/>
    <mergeCell ref="HX1:HY1"/>
    <mergeCell ref="ID1:IE1"/>
    <mergeCell ref="IB1:IC1"/>
    <mergeCell ref="IN1:IO1"/>
    <mergeCell ref="IL1:IM1"/>
    <mergeCell ref="KH1:KI1"/>
    <mergeCell ref="FL1:FM1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LE20"/>
  <sheetViews>
    <sheetView zoomScaleNormal="100" workbookViewId="0">
      <pane xSplit="1" ySplit="2" topLeftCell="KS3" activePane="bottomRight" state="frozen"/>
      <selection pane="topRight" activeCell="B1" sqref="B1"/>
      <selection pane="bottomLeft" activeCell="A3" sqref="A3"/>
      <selection pane="bottomRight" activeCell="A4" sqref="A4:XFD4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22" width="0" hidden="1" customWidth="1"/>
    <col min="123" max="123" width="9.54296875" hidden="1" customWidth="1"/>
    <col min="124" max="136" width="0" hidden="1" customWidth="1"/>
    <col min="137" max="137" width="10.81640625" hidden="1" customWidth="1"/>
    <col min="138" max="138" width="9.81640625" hidden="1" customWidth="1"/>
    <col min="139" max="140" width="0" hidden="1" customWidth="1"/>
    <col min="141" max="141" width="10.1796875" hidden="1" customWidth="1"/>
    <col min="142" max="151" width="0" hidden="1" customWidth="1"/>
    <col min="209" max="209" width="10.54296875" bestFit="1" customWidth="1"/>
    <col min="210" max="315" width="10.54296875" customWidth="1"/>
    <col min="316" max="317" width="10.81640625" customWidth="1"/>
  </cols>
  <sheetData>
    <row r="1" spans="1:317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4" t="s">
        <v>73</v>
      </c>
      <c r="LE1" s="55"/>
    </row>
    <row r="2" spans="1:317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25" t="s">
        <v>41</v>
      </c>
      <c r="LE2" s="26" t="s">
        <v>42</v>
      </c>
    </row>
    <row r="3" spans="1:317" x14ac:dyDescent="0.35">
      <c r="A3" s="1" t="s">
        <v>0</v>
      </c>
      <c r="B3" s="21">
        <v>1980084</v>
      </c>
      <c r="C3" s="15">
        <f t="array" ref="C3">B3/INDEX(Exch_rate,MATCH($A3,Exch_regions1,0),MATCH(B$1,Exch_months1,0))</f>
        <v>92.780195236235841</v>
      </c>
      <c r="D3" s="21">
        <v>1978000</v>
      </c>
      <c r="E3" s="15">
        <f t="array" ref="E3">D3/INDEX(Exch_rate,MATCH($A3,Exch_regions1,0),MATCH(D$1,Exch_months1,0))</f>
        <v>94.86810551558753</v>
      </c>
      <c r="F3" s="21">
        <v>2004000</v>
      </c>
      <c r="G3" s="15">
        <f t="array" ref="G3">F3/INDEX(Exch_rate,MATCH($A3,Exch_regions1,0),MATCH(F$1,Exch_months1,0))</f>
        <v>100.1582673885881</v>
      </c>
      <c r="H3" s="21">
        <v>1942399</v>
      </c>
      <c r="I3" s="15">
        <f t="array" ref="I3">H3/INDEX(Exch_rate,MATCH($A3,Exch_regions1,0),MATCH(H$1,Exch_months1,0))</f>
        <v>97.825927107290937</v>
      </c>
      <c r="J3" s="21">
        <v>1910750</v>
      </c>
      <c r="K3" s="15">
        <f t="array" ref="K3">J3/INDEX(Exch_rate,MATCH($A3,Exch_regions1,0),MATCH(J$1,Exch_months1,0))</f>
        <v>95.736951983298539</v>
      </c>
      <c r="L3" s="21">
        <v>1920000</v>
      </c>
      <c r="M3" s="15">
        <f t="array" ref="M3">L3/INDEX(Exch_rate,MATCH($A3,Exch_regions1,0),MATCH(L$1,Exch_months1,0))</f>
        <v>95.206611570247929</v>
      </c>
      <c r="N3" s="21">
        <v>1960200</v>
      </c>
      <c r="O3" s="15">
        <f t="array" ref="O3">N3/INDEX(Exch_rate,MATCH($A3,Exch_regions1,0),MATCH(N$1,Exch_months1,0))</f>
        <v>95.247813411078724</v>
      </c>
      <c r="P3" s="21">
        <v>2070000</v>
      </c>
      <c r="Q3" s="15">
        <f t="array" ref="Q3">P3/INDEX(Exch_rate,MATCH($A3,Exch_regions1,0),MATCH(P$1,Exch_months1,0))</f>
        <v>100.56680161943321</v>
      </c>
      <c r="R3" s="21">
        <v>2077000</v>
      </c>
      <c r="S3" s="15">
        <f t="array" ref="S3">R3/INDEX(Exch_rate,MATCH($A3,Exch_regions1,0),MATCH(R$1,Exch_months1,0))</f>
        <v>101.3170731707317</v>
      </c>
      <c r="T3" s="21">
        <v>2033000</v>
      </c>
      <c r="U3" s="15">
        <f t="array" ref="U3">T3/INDEX(Exch_rate,MATCH($A3,Exch_regions1,0),MATCH(T$1,Exch_months1,0))</f>
        <v>99.170731707317074</v>
      </c>
      <c r="V3" s="21">
        <v>1982250</v>
      </c>
      <c r="W3" s="15">
        <f t="array" ref="W3">V3/INDEX(Exch_rate,MATCH($A3,Exch_regions1,0),MATCH(V$1,Exch_months1,0))</f>
        <v>94.768924302788832</v>
      </c>
      <c r="X3" s="21">
        <v>1978000</v>
      </c>
      <c r="Y3" s="15">
        <f t="array" ref="Y3">X3/INDEX(Exch_rate,MATCH($A3,Exch_regions1,0),MATCH(X$1,Exch_months1,0))</f>
        <v>93.596214511041012</v>
      </c>
      <c r="Z3" s="21">
        <v>1943500</v>
      </c>
      <c r="AA3" s="15">
        <f t="array" ref="AA3">Z3/INDEX(Exch_rate,MATCH($A3,Exch_regions1,0),MATCH(Z$1,Exch_months1,0))</f>
        <v>93.288000000000011</v>
      </c>
      <c r="AB3" s="21">
        <v>1926000</v>
      </c>
      <c r="AC3" s="15">
        <f t="array" ref="AC3">AB3/INDEX(Exch_rate,MATCH($A3,Exch_regions1,0),MATCH(AB$1,Exch_months1,0))</f>
        <v>94.334693877551018</v>
      </c>
      <c r="AD3" s="21">
        <v>2012550</v>
      </c>
      <c r="AE3" s="15">
        <f t="array" ref="AE3">AD3/INDEX(Exch_rate,MATCH($A3,Exch_regions1,0),MATCH(AD$1,Exch_months1,0))</f>
        <v>96.324984045947673</v>
      </c>
      <c r="AF3" s="21">
        <v>1894000</v>
      </c>
      <c r="AG3" s="15">
        <f t="array" ref="AG3">AF3/INDEX(Exch_rate,MATCH($A3,Exch_regions1,0),MATCH(AF$1,Exch_months1,0))</f>
        <v>92.54071661237785</v>
      </c>
      <c r="AH3" s="21">
        <v>1981750</v>
      </c>
      <c r="AI3" s="15">
        <f t="array" ref="AI3">AH3/INDEX(Exch_rate,MATCH($A3,Exch_regions1,0),MATCH(AH$1,Exch_months1,0))</f>
        <v>95.968523002421307</v>
      </c>
      <c r="AJ3" s="21">
        <v>1961250</v>
      </c>
      <c r="AK3" s="15">
        <f t="array" ref="AK3">AJ3/INDEX(Exch_rate,MATCH($A3,Exch_regions1,0),MATCH(AJ$1,Exch_months1,0))</f>
        <v>93.097310126582272</v>
      </c>
      <c r="AL3" s="21">
        <v>2011000</v>
      </c>
      <c r="AM3" s="15">
        <f t="array" ref="AM3">AL3/INDEX(Exch_rate,MATCH($A3,Exch_regions1,0),MATCH(AL$1,Exch_months1,0))</f>
        <v>95.15772870662461</v>
      </c>
      <c r="AN3" s="21">
        <v>2022500</v>
      </c>
      <c r="AO3" s="15">
        <f t="array" ref="AO3">AN3/INDEX(Exch_rate,MATCH($A3,Exch_regions1,0),MATCH(AN$1,Exch_months1,0))</f>
        <v>96.30952380952381</v>
      </c>
      <c r="AP3" s="21">
        <v>2024500</v>
      </c>
      <c r="AQ3" s="15">
        <f t="array" ref="AQ3">AP3/INDEX(Exch_rate,MATCH($A3,Exch_regions1,0),MATCH(AP$1,Exch_months1,0))</f>
        <v>96.404761904761898</v>
      </c>
      <c r="AR3" s="21">
        <v>1791750</v>
      </c>
      <c r="AS3" s="15">
        <f t="array" ref="AS3">AR3/INDEX(Exch_rate,MATCH($A3,Exch_regions1,0),MATCH(AR$1,Exch_months1,0))</f>
        <v>86.767554479418891</v>
      </c>
      <c r="AT3" s="21">
        <v>2023250</v>
      </c>
      <c r="AU3" s="15">
        <f t="array" ref="AU3">AT3/INDEX(Exch_rate,MATCH($A3,Exch_regions1,0),MATCH(AT$1,Exch_months1,0))</f>
        <v>93.81375579598145</v>
      </c>
      <c r="AV3" s="21">
        <v>1980400</v>
      </c>
      <c r="AW3" s="15">
        <f t="array" ref="AW3">AV3/INDEX(Exch_rate,MATCH($A3,Exch_regions1,0),MATCH(AV$1,Exch_months1,0))</f>
        <v>92.254658385093165</v>
      </c>
      <c r="AX3" s="21">
        <v>1911250</v>
      </c>
      <c r="AY3" s="15">
        <f t="array" ref="AY3">AX3/INDEX(Exch_rate,MATCH($A3,Exch_regions1,0),MATCH(AX$1,Exch_months1,0))</f>
        <v>89.033385093167695</v>
      </c>
      <c r="AZ3" s="21">
        <v>1923000</v>
      </c>
      <c r="BA3" s="15">
        <f t="array" ref="BA3">AZ3/INDEX(Exch_rate,MATCH($A3,Exch_regions1,0),MATCH(AZ$1,Exch_months1,0))</f>
        <v>89.5807453416149</v>
      </c>
      <c r="BB3" s="21">
        <v>1940800</v>
      </c>
      <c r="BC3" s="15">
        <f t="array" ref="BC3">BB3/INDEX(Exch_rate,MATCH($A3,Exch_regions1,0),MATCH(BB$1,Exch_months1,0))</f>
        <v>89.93512511584801</v>
      </c>
      <c r="BD3" s="21">
        <v>1938500</v>
      </c>
      <c r="BE3" s="15">
        <f t="array" ref="BE3">BD3/INDEX(Exch_rate,MATCH($A3,Exch_regions1,0),MATCH(BD$1,Exch_months1,0))</f>
        <v>89.745370370370367</v>
      </c>
      <c r="BF3" s="21">
        <v>1967000</v>
      </c>
      <c r="BG3" s="15">
        <f t="array" ref="BG3">BF3/INDEX(Exch_rate,MATCH($A3,Exch_regions1,0),MATCH(BF$1,Exch_months1,0))</f>
        <v>89.510807736063711</v>
      </c>
      <c r="BH3" s="21">
        <v>1901800</v>
      </c>
      <c r="BI3" s="15">
        <f t="array" ref="BI3">BH3/INDEX(Exch_rate,MATCH($A3,Exch_regions1,0),MATCH(BH$1,Exch_months1,0))</f>
        <v>85.795488721804503</v>
      </c>
      <c r="BJ3" s="21">
        <v>1905500</v>
      </c>
      <c r="BK3" s="15">
        <f t="array" ref="BK3">BJ3/INDEX(Exch_rate,MATCH($A3,Exch_regions1,0),MATCH(BJ$1,Exch_months1,0))</f>
        <v>86.876899696048639</v>
      </c>
      <c r="BL3" s="21">
        <v>1862200</v>
      </c>
      <c r="BM3" s="15">
        <f t="array" ref="BM3">BL3/INDEX(Exch_rate,MATCH($A3,Exch_regions1,0),MATCH(BL$1,Exch_months1,0))</f>
        <v>85.291603053435125</v>
      </c>
      <c r="BN3" s="21">
        <v>1824000</v>
      </c>
      <c r="BO3" s="15">
        <f t="array" ref="BO3">BN3/INDEX(Exch_rate,MATCH($A3,Exch_regions1,0),MATCH(BN$1,Exch_months1,0))</f>
        <v>81.977528089887642</v>
      </c>
      <c r="BP3" s="21">
        <v>1759000</v>
      </c>
      <c r="BQ3" s="15">
        <f t="array" ref="BQ3">BP3/INDEX(Exch_rate,MATCH($A3,Exch_regions1,0),MATCH(BP$1,Exch_months1,0))</f>
        <v>78.322820037105757</v>
      </c>
      <c r="BR3" s="21">
        <v>1817400</v>
      </c>
      <c r="BS3" s="15">
        <f t="array" ref="BS3">BR3/INDEX(Exch_rate,MATCH($A3,Exch_regions1,0),MATCH(BR$1,Exch_months1,0))</f>
        <v>82.609090909090909</v>
      </c>
      <c r="BT3" s="21">
        <v>1821000</v>
      </c>
      <c r="BU3" s="15">
        <f t="array" ref="BU3">BT3/INDEX(Exch_rate,MATCH($A3,Exch_regions1,0),MATCH(BT$1,Exch_months1,0))</f>
        <v>79.173913043478265</v>
      </c>
      <c r="BV3" s="21">
        <v>1785500</v>
      </c>
      <c r="BW3" s="15">
        <f t="array" ref="BW3">BV3/INDEX(Exch_rate,MATCH($A3,Exch_regions1,0),MATCH(BV$1,Exch_months1,0))</f>
        <v>77.071942446043167</v>
      </c>
      <c r="BX3" s="21">
        <v>1837800</v>
      </c>
      <c r="BY3" s="15">
        <f t="array" ref="BY3">BX3/INDEX(Exch_rate,MATCH($A3,Exch_regions1,0),MATCH(BX$1,Exch_months1,0))</f>
        <v>79.215517241379317</v>
      </c>
      <c r="BZ3" s="21">
        <v>1834000</v>
      </c>
      <c r="CA3" s="15">
        <f t="array" ref="CA3">BZ3/INDEX(Exch_rate,MATCH($A3,Exch_regions1,0),MATCH(BZ$1,Exch_months1,0))</f>
        <v>78.600000000000009</v>
      </c>
      <c r="CB3" s="21">
        <v>1800250</v>
      </c>
      <c r="CC3" s="15">
        <f t="array" ref="CC3">CB3/INDEX(Exch_rate,MATCH($A3,Exch_regions1,0),MATCH(CB$1,Exch_months1,0))</f>
        <v>76.066901408450704</v>
      </c>
      <c r="CD3" s="21">
        <v>1795200</v>
      </c>
      <c r="CE3" s="15">
        <f t="array" ref="CE3">CD3/INDEX(Exch_rate,MATCH($A3,Exch_regions1,0),MATCH(CD$1,Exch_months1,0))</f>
        <v>74.904033379694013</v>
      </c>
      <c r="CF3" s="21">
        <v>1774500</v>
      </c>
      <c r="CG3" s="15">
        <f t="array" ref="CG3">CF3/INDEX(Exch_rate,MATCH($A3,Exch_regions1,0),MATCH(CF$1,Exch_months1,0))</f>
        <v>72.62619372442019</v>
      </c>
      <c r="CH3" s="21">
        <v>2075750</v>
      </c>
      <c r="CI3" s="15">
        <f t="array" ref="CI3">CH3/INDEX(Exch_rate,MATCH($A3,Exch_regions1,0),MATCH(CH$1,Exch_months1,0))</f>
        <v>82.072487644151565</v>
      </c>
      <c r="CJ3" s="21">
        <v>1873400</v>
      </c>
      <c r="CK3" s="15">
        <f t="array" ref="CK3">CJ3/INDEX(Exch_rate,MATCH($A3,Exch_regions1,0),MATCH(CJ$1,Exch_months1,0))</f>
        <v>76.180277871907819</v>
      </c>
      <c r="CL3" s="21">
        <v>1957000</v>
      </c>
      <c r="CM3" s="15">
        <f t="array" ref="CM3">CL3/INDEX(Exch_rate,MATCH($A3,Exch_regions1,0),MATCH(CL$1,Exch_months1,0))</f>
        <v>77.761589403973502</v>
      </c>
      <c r="CN3" s="21">
        <v>1926600</v>
      </c>
      <c r="CO3" s="15">
        <f t="array" ref="CO3">CN3/INDEX(Exch_rate,MATCH($A3,Exch_regions1,0),MATCH(CN$1,Exch_months1,0))</f>
        <v>75.552941176470583</v>
      </c>
      <c r="CP3" s="21">
        <v>1920250</v>
      </c>
      <c r="CQ3" s="15">
        <f t="array" ref="CQ3">CP3/INDEX(Exch_rate,MATCH($A3,Exch_regions1,0),MATCH(CP$1,Exch_months1,0))</f>
        <v>75.303921568627445</v>
      </c>
      <c r="CR3" s="21">
        <v>1899750</v>
      </c>
      <c r="CS3" s="15">
        <f t="array" ref="CS3">CR3/INDEX(Exch_rate,MATCH($A3,Exch_regions1,0),MATCH(CR$1,Exch_months1,0))</f>
        <v>74.5</v>
      </c>
      <c r="CT3" s="21">
        <v>1975500</v>
      </c>
      <c r="CU3" s="15">
        <f t="array" ref="CU3">CT3/INDEX(Exch_rate,MATCH($A3,Exch_regions1,0),MATCH(CT$1,Exch_months1,0))</f>
        <v>76.470967741935482</v>
      </c>
      <c r="CV3" s="21">
        <v>1983500</v>
      </c>
      <c r="CW3" s="15">
        <f t="array" ref="CW3">CV3/INDEX(Exch_rate,MATCH($A3,Exch_regions1,0),MATCH(CV$1,Exch_months1,0))</f>
        <v>78.814569536423832</v>
      </c>
      <c r="CX3" s="2">
        <v>2145500</v>
      </c>
      <c r="CY3" s="15">
        <f t="array" ref="CY3">CX3/INDEX(Exch_rate,MATCH($A3,Exch_regions1,0),MATCH(CX$1,Exch_months1,0))</f>
        <v>85.82</v>
      </c>
      <c r="CZ3" s="2">
        <v>2135000</v>
      </c>
      <c r="DA3" s="15">
        <f t="array" ref="DA3">CZ3/INDEX(Exch_rate,MATCH($A3,Exch_regions1,0),MATCH(CZ$1,Exch_months1,0))</f>
        <v>83.181818181818173</v>
      </c>
      <c r="DB3" s="2">
        <v>2260000</v>
      </c>
      <c r="DC3" s="15">
        <f t="array" ref="DC3">DB3/INDEX(Exch_rate,MATCH($A3,Exch_regions1,0),MATCH(DB$1,Exch_months1,0))</f>
        <v>84.75</v>
      </c>
      <c r="DD3" s="2">
        <v>2229000</v>
      </c>
      <c r="DE3" s="15">
        <f t="array" ref="DE3">DD3/INDEX(Exch_rate,MATCH($A3,Exch_regions1,0),MATCH(DD$1,Exch_months1,0))</f>
        <v>85.184713375796179</v>
      </c>
      <c r="DF3" s="2">
        <v>2115000</v>
      </c>
      <c r="DG3" s="15">
        <f t="array" ref="DG3">DF3/INDEX(Exch_rate,MATCH($A3,Exch_regions1,0),MATCH(DF$1,Exch_months1,0))</f>
        <v>81.870967741935488</v>
      </c>
      <c r="DH3" s="2">
        <v>2165000</v>
      </c>
      <c r="DI3" s="15">
        <f t="array" ref="DI3">DH3/INDEX(Exch_rate,MATCH($A3,Exch_regions1,0),MATCH(DH$1,Exch_months1,0))</f>
        <v>83.269230769230774</v>
      </c>
      <c r="DJ3" s="2">
        <v>2179000</v>
      </c>
      <c r="DK3" s="15">
        <f t="array" ref="DK3">DJ3/INDEX(Exch_rate,MATCH($A3,Exch_regions1,0),MATCH(DJ$1,Exch_months1,0))</f>
        <v>87.597989949748737</v>
      </c>
      <c r="DL3" s="2">
        <v>2221000</v>
      </c>
      <c r="DM3" s="15">
        <f t="array" ref="DM3">DL3/INDEX(Exch_rate,MATCH($A3,Exch_regions1,0),MATCH(DL$1,Exch_months1,0))</f>
        <v>90.040540540540533</v>
      </c>
      <c r="DN3" s="2">
        <v>2171000</v>
      </c>
      <c r="DO3" s="15">
        <f t="array" ref="DO3">DN3/INDEX(Exch_rate,MATCH($A3,Exch_regions1,0),MATCH(DN$1,Exch_months1,0))</f>
        <v>92.38297872340425</v>
      </c>
      <c r="DP3" s="2">
        <v>2051000</v>
      </c>
      <c r="DQ3" s="15">
        <f t="array" ref="DQ3">DP3/INDEX(Exch_rate,MATCH($A3,Exch_regions1,0),MATCH(DP$1,Exch_months1,0))</f>
        <v>87.276595744680847</v>
      </c>
      <c r="DR3" s="17">
        <v>2015000</v>
      </c>
      <c r="DS3" s="15">
        <f t="array" ref="DS3">DR3/INDEX(Exch_rate,MATCH($A3,Exch_regions1,0),MATCH(DR$1,Exch_months1,0))</f>
        <v>89.555555555555557</v>
      </c>
      <c r="DT3" s="18">
        <v>1995000</v>
      </c>
      <c r="DU3" s="15">
        <f t="array" ref="DU3">DT3/INDEX(Exch_rate,MATCH($A3,Exch_regions1,0),MATCH(DT$1,Exch_months1,0))</f>
        <v>83.125</v>
      </c>
      <c r="DV3" s="18">
        <v>1993000</v>
      </c>
      <c r="DW3" s="15">
        <f t="array" ref="DW3">DV3/INDEX(Exch_rate,MATCH($A3,Exch_regions1,0),MATCH(DV$1,Exch_months1,0))</f>
        <v>88.577777777777783</v>
      </c>
      <c r="DX3" s="18">
        <v>1949000</v>
      </c>
      <c r="DY3" s="15">
        <f t="array" ref="DY3">DX3/INDEX(Exch_rate,MATCH($A3,Exch_regions1,0),MATCH(DX$1,Exch_months1,0))</f>
        <v>86.62222222222222</v>
      </c>
      <c r="DZ3" s="18">
        <v>1950000</v>
      </c>
      <c r="EA3" s="15">
        <f t="array" ref="EA3">DZ3/INDEX(Exch_rate,MATCH($A3,Exch_regions1,0),MATCH(DZ$1,Exch_months1,0))</f>
        <v>86.666666666666671</v>
      </c>
      <c r="EB3" s="18">
        <v>1928000</v>
      </c>
      <c r="EC3" s="15">
        <f t="array" ref="EC3">EB3/INDEX(Exch_rate,MATCH($A3,Exch_regions1,0),MATCH(EB$1,Exch_months1,0))</f>
        <v>85.688888888888883</v>
      </c>
      <c r="ED3" s="2">
        <v>1928000</v>
      </c>
      <c r="EE3" s="15">
        <f t="array" ref="EE3">ED3/INDEX(Exch_rate,MATCH($A3,Exch_regions1,0),MATCH(ED$1,Exch_months1,0))</f>
        <v>83.826086956521735</v>
      </c>
      <c r="EF3" s="20">
        <v>1933600</v>
      </c>
      <c r="EG3" s="15">
        <f t="array" ref="EG3">EF3/INDEX(Exch_rate,MATCH($A3,Exch_regions1,0),MATCH(EF$1,Exch_months1,0))</f>
        <v>84.0695652173913</v>
      </c>
      <c r="EH3" s="2">
        <v>2083500</v>
      </c>
      <c r="EI3" s="15">
        <f t="array" ref="EI3">EH3/INDEX(Exch_rate,MATCH($A3,Exch_regions1,0),MATCH(EH$1,Exch_months1,0))</f>
        <v>89.854447439353095</v>
      </c>
      <c r="EJ3" s="21">
        <v>2055000</v>
      </c>
      <c r="EK3" s="15">
        <f t="array" ref="EK3">EJ3/INDEX(Exch_rate,MATCH($A3,Exch_regions1,0),MATCH(EJ$1,Exch_months1,0))</f>
        <v>88.625336927223714</v>
      </c>
      <c r="EL3" s="21">
        <v>2045000</v>
      </c>
      <c r="EM3" s="15">
        <f t="array" ref="EM3">EL3/INDEX(Exch_rate,MATCH($A3,Exch_regions1,0),MATCH(EL$1,Exch_months1,0))</f>
        <v>88.194070080862531</v>
      </c>
      <c r="EN3" s="2">
        <v>1987000</v>
      </c>
      <c r="EO3" s="15">
        <f t="array" ref="EO3">EN3/INDEX(Exch_rate,MATCH($A3,Exch_regions1,0),MATCH(EN$1,Exch_months1,0))</f>
        <v>86.391304347826093</v>
      </c>
      <c r="EP3" s="2">
        <v>1971000</v>
      </c>
      <c r="EQ3" s="15">
        <f t="array" ref="EQ3">EP3/INDEX(Exch_rate,MATCH($A3,Exch_regions1,0),MATCH(EP$1,Exch_months1,0))</f>
        <v>89.590909090909093</v>
      </c>
      <c r="ER3" s="29">
        <v>1971000</v>
      </c>
      <c r="ES3" s="15">
        <f t="array" ref="ES3">ER3/INDEX(Exch_rate,MATCH($A3,Exch_regions1,0),MATCH(ER$1,Exch_months1,0))</f>
        <v>89.590909090909093</v>
      </c>
      <c r="ET3" s="29">
        <v>1910000</v>
      </c>
      <c r="EU3" s="15">
        <f t="array" ref="EU3">ET3/INDEX(Exch_rate,MATCH($A3,Exch_regions1,0),MATCH(ET$1,Exch_months1,0))</f>
        <v>86.818181818181813</v>
      </c>
      <c r="EV3" s="30">
        <v>1910000</v>
      </c>
      <c r="EW3" s="15">
        <f t="array" ref="EW3">EV3/INDEX(Exch_rate,MATCH($A3,Exch_regions1,0),MATCH(EV$1,Exch_months1,0))</f>
        <v>86.818181818181813</v>
      </c>
      <c r="EX3" s="30">
        <v>1951000</v>
      </c>
      <c r="EY3" s="15">
        <f t="array" ref="EY3">EX3/INDEX(Exch_rate,MATCH($A3,Exch_regions1,0),MATCH(EX$1,Exch_months1,0))</f>
        <v>88.681818181818187</v>
      </c>
      <c r="EZ3" s="30">
        <v>1991000</v>
      </c>
      <c r="FA3" s="15">
        <f t="array" ref="FA3">EZ3/INDEX(Exch_rate,MATCH($A3,Exch_regions1,0),MATCH(EZ$1,Exch_months1,0))</f>
        <v>90.5</v>
      </c>
      <c r="FB3" s="30">
        <v>2167960</v>
      </c>
      <c r="FC3" s="15">
        <f t="array" ref="FC3">FB3/INDEX(Exch_rate,MATCH($A3,Exch_regions1,0),MATCH(FB$1,Exch_months1,0))</f>
        <v>98.543636363636367</v>
      </c>
      <c r="FD3" s="30">
        <v>2181000</v>
      </c>
      <c r="FE3" s="15">
        <f t="array" ref="FE3">FD3/INDEX(Exch_rate,MATCH($A3,Exch_regions1,0),MATCH(FD$1,Exch_months1,0))</f>
        <v>99.13636363636364</v>
      </c>
      <c r="FF3" s="15">
        <v>2211600</v>
      </c>
      <c r="FG3" s="15">
        <f t="array" ref="FG3">FF3/INDEX(Exch_rate,MATCH($A3,Exch_regions1,0),MATCH(FF$1,Exch_months1,0))</f>
        <v>98.293333333333337</v>
      </c>
      <c r="FH3" s="15">
        <v>2154000</v>
      </c>
      <c r="FI3" s="15">
        <f t="array" ref="FI3">FH3/INDEX(Exch_rate,MATCH($A3,Exch_regions1,0),MATCH(FH$1,Exch_months1,0))</f>
        <v>95.733333333333334</v>
      </c>
      <c r="FJ3" s="15">
        <v>2146000</v>
      </c>
      <c r="FK3" s="15">
        <f t="array" ref="FK3">FJ3/INDEX(Exch_rate,MATCH($A3,Exch_regions1,0),MATCH(FJ$1,Exch_months1,0))</f>
        <v>95.37777777777778</v>
      </c>
      <c r="FL3" s="15">
        <v>2130000</v>
      </c>
      <c r="FM3" s="15">
        <f t="array" ref="FM3">FL3/INDEX(Exch_rate,MATCH($A3,Exch_regions1,0),MATCH(FL$1,Exch_months1,0))</f>
        <v>94.666666666666671</v>
      </c>
      <c r="FN3" s="15">
        <v>2093000</v>
      </c>
      <c r="FO3" s="15">
        <f t="array" ref="FO3">FN3/INDEX(Exch_rate,MATCH($A3,Exch_regions1,0),MATCH(FN$1,Exch_months1,0))</f>
        <v>93.022222222222226</v>
      </c>
      <c r="FP3" s="15">
        <v>2102000</v>
      </c>
      <c r="FQ3" s="15">
        <f t="array" ref="FQ3">FP3/INDEX(Exch_rate,MATCH($A3,Exch_regions1,0),MATCH(FP$1,Exch_months1,0))</f>
        <v>93.422222222222217</v>
      </c>
      <c r="FR3" s="15">
        <v>2083500</v>
      </c>
      <c r="FS3" s="15">
        <f t="array" ref="FS3">FR3/INDEX(Exch_rate,MATCH($A3,Exch_regions1,0),MATCH(FR$1,Exch_months1,0))</f>
        <v>92.6</v>
      </c>
      <c r="FT3" s="15">
        <v>2336500</v>
      </c>
      <c r="FU3" s="15">
        <f t="array" ref="FU3">FT3/INDEX(Exch_rate,MATCH($A3,Exch_regions1,0),MATCH(FT$1,Exch_months1,0))</f>
        <v>102.7032967032967</v>
      </c>
      <c r="FV3" s="15">
        <v>2391250</v>
      </c>
      <c r="FW3" s="15">
        <f t="array" ref="FW3">FV3/INDEX(Exch_rate,MATCH($A3,Exch_regions1,0),MATCH(FV$1,Exch_months1,0))</f>
        <v>105.69060773480663</v>
      </c>
      <c r="FX3" s="15">
        <v>2303440</v>
      </c>
      <c r="FY3" s="15">
        <f t="array" ref="FY3">FX3/INDEX(Exch_rate,MATCH($A3,Exch_regions1,0),MATCH(FX$1,Exch_months1,0))</f>
        <v>102.37511111111111</v>
      </c>
      <c r="FZ3" s="15">
        <v>2228250</v>
      </c>
      <c r="GA3" s="15">
        <f t="array" ref="GA3">FZ3/INDEX(Exch_rate,MATCH($A3,Exch_regions1,0),MATCH(FZ$1,Exch_months1,0))</f>
        <v>99.033333333333331</v>
      </c>
      <c r="GB3" s="15">
        <v>2244800</v>
      </c>
      <c r="GC3" s="15">
        <f t="array" ref="GC3">GB3/INDEX(Exch_rate,MATCH($A3,Exch_regions1,0),MATCH(GB$1,Exch_months1,0))</f>
        <v>99.768888888888895</v>
      </c>
      <c r="GD3" s="15">
        <v>2232500</v>
      </c>
      <c r="GE3" s="15">
        <f t="array" ref="GE3">GD3/INDEX(Exch_rate,MATCH($A3,Exch_regions1,0),MATCH(GD$1,Exch_months1,0))</f>
        <v>99.222222222222229</v>
      </c>
      <c r="GF3" s="15">
        <v>2176000</v>
      </c>
      <c r="GG3" s="15">
        <f t="array" ref="GG3">GF3/INDEX(Exch_rate,MATCH($A3,Exch_regions1,0),MATCH(GF$1,Exch_months1,0))</f>
        <v>96.711111111111109</v>
      </c>
      <c r="GH3" s="15">
        <v>2176750</v>
      </c>
      <c r="GI3" s="15">
        <f t="array" ref="GI3">GH3/INDEX(Exch_rate,MATCH($A3,Exch_regions1,0),MATCH(GH$1,Exch_months1,0))</f>
        <v>96.74444444444444</v>
      </c>
      <c r="GJ3" s="15">
        <v>2146000</v>
      </c>
      <c r="GK3" s="15">
        <f t="array" ref="GK3">GJ3/INDEX(Exch_rate,MATCH($A3,Exch_regions1,0),MATCH(GJ$1,Exch_months1,0))</f>
        <v>95.37777777777778</v>
      </c>
      <c r="GL3" s="15">
        <v>2130000</v>
      </c>
      <c r="GM3" s="15">
        <f t="array" ref="GM3">GL3/INDEX(Exch_rate,MATCH($A3,Exch_regions1,0),MATCH(GL$1,Exch_months1,0))</f>
        <v>93.626373626373621</v>
      </c>
      <c r="GN3" s="15">
        <v>2248000</v>
      </c>
      <c r="GO3" s="15">
        <f t="array" ref="GO3">GN3/INDEX(Exch_rate,MATCH($A3,Exch_regions1,0),MATCH(GN$1,Exch_months1,0))</f>
        <v>88.736842105263165</v>
      </c>
      <c r="GP3" s="15">
        <v>2411600</v>
      </c>
      <c r="GQ3" s="15">
        <f t="array" ref="GQ3">GP3/INDEX(Exch_rate,MATCH($A3,Exch_regions1,0),MATCH(GP$1,Exch_months1,0))</f>
        <v>93.231958762886592</v>
      </c>
      <c r="GR3" s="15">
        <v>2431200</v>
      </c>
      <c r="GS3" s="15">
        <f t="array" ref="GS3">GR3/INDEX(Exch_rate,MATCH($A3,Exch_regions1,0),MATCH(GR$1,Exch_months1,0))</f>
        <v>93.507692307692309</v>
      </c>
      <c r="GT3" s="15">
        <v>2494360</v>
      </c>
      <c r="GU3" s="15">
        <f t="array" ref="GU3">GT3/INDEX(Exch_rate,MATCH($A3,Exch_regions1,0),MATCH(GT$1,Exch_months1,0))</f>
        <v>96.431443298969072</v>
      </c>
      <c r="GV3" s="15">
        <v>2433966</v>
      </c>
      <c r="GW3" s="15">
        <f t="array" ref="GW3">GV3/INDEX(Exch_rate,MATCH($A3,Exch_regions1,0),MATCH(GV$1,Exch_months1,0))</f>
        <v>94.21803870967743</v>
      </c>
      <c r="GX3" s="15">
        <v>2425000</v>
      </c>
      <c r="GY3" s="15">
        <f t="array" ref="GY3">GX3/INDEX(Exch_rate,MATCH($A3,Exch_regions1,0),MATCH(GX$1,Exch_months1,0))</f>
        <v>93.269230769230774</v>
      </c>
      <c r="GZ3" s="2">
        <v>2592186</v>
      </c>
      <c r="HA3" s="15">
        <f t="array" ref="HA3">GZ3/INDEX(Exch_rate,MATCH($A3,Exch_regions1,0),MATCH(GZ$1,Exch_months1,0))</f>
        <v>99.699461538461534</v>
      </c>
      <c r="HB3" s="15">
        <v>2680366</v>
      </c>
      <c r="HC3" s="15">
        <f t="array" ref="HC3">HB3/INDEX(Exch_rate,MATCH($A3,Exch_regions1,0),MATCH(HB$1,Exch_months1,0))</f>
        <v>103.09099999999999</v>
      </c>
      <c r="HD3" s="15">
        <v>2719566</v>
      </c>
      <c r="HE3" s="15">
        <f t="array" ref="HE3">HD3/INDEX(Exch_rate,MATCH($A3,Exch_regions1,0),MATCH(HD$1,Exch_months1,0))</f>
        <v>104.5986923076923</v>
      </c>
      <c r="HF3" s="15">
        <v>2719386</v>
      </c>
      <c r="HG3" s="15">
        <f t="array" ref="HG3">HF3/INDEX(Exch_rate,MATCH($A3,Exch_regions1,0),MATCH(HF$1,Exch_months1,0))</f>
        <v>104.59176923076923</v>
      </c>
      <c r="HH3" s="15">
        <v>2749150</v>
      </c>
      <c r="HI3" s="15">
        <f t="array" ref="HI3">HH3/INDEX(Exch_rate,MATCH($A3,Exch_regions1,0),MATCH(HH$1,Exch_months1,0))</f>
        <v>105.06573415883207</v>
      </c>
      <c r="HJ3" s="15">
        <v>2794800</v>
      </c>
      <c r="HK3" s="15">
        <f t="array" ref="HK3">HJ3/INDEX(Exch_rate,MATCH($A3,Exch_regions1,0),MATCH(HJ$1,Exch_months1,0))</f>
        <v>107.49230769230769</v>
      </c>
      <c r="HL3" s="15">
        <v>2828332</v>
      </c>
      <c r="HM3" s="15">
        <f t="array" ref="HM3">HL3/INDEX(Exch_rate,MATCH($A3,Exch_regions1,0),MATCH(HL$1,Exch_months1,0))</f>
        <v>108.26151196172249</v>
      </c>
      <c r="HN3" s="15">
        <v>2914816</v>
      </c>
      <c r="HO3" s="15">
        <f t="array" ref="HO3">HN3/INDEX(Exch_rate,MATCH($A3,Exch_regions1,0),MATCH(HN$1,Exch_months1,0))</f>
        <v>112.10830769230769</v>
      </c>
      <c r="HP3" s="15">
        <v>3073550</v>
      </c>
      <c r="HQ3" s="15">
        <f t="array" ref="HQ3">HP3/INDEX(Exch_rate,MATCH($A3,Exch_regions1,0),MATCH(HP$1,Exch_months1,0))</f>
        <v>118.21346153846154</v>
      </c>
      <c r="HR3" s="15">
        <v>3022480</v>
      </c>
      <c r="HS3" s="15">
        <f t="array" ref="HS3">HR3/INDEX(Exch_rate,MATCH($A3,Exch_regions1,0),MATCH(HR$1,Exch_months1,0))</f>
        <v>116.24923076923076</v>
      </c>
      <c r="HT3" s="15">
        <v>3053800</v>
      </c>
      <c r="HU3" s="15">
        <f t="array" ref="HU3">HT3/INDEX(Exch_rate,MATCH($A3,Exch_regions1,0),MATCH(HT$1,Exch_months1,0))</f>
        <v>117.45384615384616</v>
      </c>
      <c r="HV3" s="15">
        <v>3059333</v>
      </c>
      <c r="HW3" s="15">
        <f t="array" ref="HW3">HV3/INDEX(Exch_rate,MATCH($A3,Exch_regions1,0),MATCH(HV$1,Exch_months1,0))</f>
        <v>117.66665384615385</v>
      </c>
      <c r="HX3" s="15">
        <v>3170320</v>
      </c>
      <c r="HY3" s="15">
        <f t="array" ref="HY3">HX3/INDEX(Exch_rate,MATCH($A3,Exch_regions1,0),MATCH(HX$1,Exch_months1,0))</f>
        <v>121.93538461538462</v>
      </c>
      <c r="HZ3" s="15">
        <v>3080400</v>
      </c>
      <c r="IA3" s="15">
        <f t="array" ref="IA3">HZ3/INDEX(Exch_rate,MATCH($A3,Exch_regions1,0),MATCH(HZ$1,Exch_months1,0))</f>
        <v>117.72229299363057</v>
      </c>
      <c r="IB3" s="15">
        <v>3140108</v>
      </c>
      <c r="IC3" s="15">
        <f t="array" ref="IC3">IB3/INDEX(Exch_rate,MATCH($A3,Exch_regions1,0),MATCH(IB$1,Exch_months1,0))</f>
        <v>120.00412738853503</v>
      </c>
      <c r="ID3" s="15">
        <v>2973134</v>
      </c>
      <c r="IE3" s="15">
        <f t="array" ref="IE3">ID3/INDEX(Exch_rate,MATCH($A3,Exch_regions1,0),MATCH(ID$1,Exch_months1,0))</f>
        <v>114.35130769230769</v>
      </c>
      <c r="IF3" s="15">
        <v>2731334</v>
      </c>
      <c r="IG3" s="15">
        <f t="array" ref="IG3">IF3/INDEX(Exch_rate,MATCH($A3,Exch_regions1,0),MATCH(IF$1,Exch_months1,0))</f>
        <v>105.05130769230769</v>
      </c>
      <c r="IH3" s="15">
        <v>2877734</v>
      </c>
      <c r="II3" s="15">
        <f t="array" ref="II3">IH3/INDEX(Exch_rate,MATCH($A3,Exch_regions1,0),MATCH(IH$1,Exch_months1,0))</f>
        <v>110.68207692307692</v>
      </c>
      <c r="IJ3" s="15">
        <v>3005834</v>
      </c>
      <c r="IK3" s="15">
        <f t="array" ref="IK3">IJ3/INDEX(Exch_rate,MATCH($A3,Exch_regions1,0),MATCH(IJ$1,Exch_months1,0))</f>
        <v>114.1470398359473</v>
      </c>
      <c r="IL3" s="15">
        <v>3004200</v>
      </c>
      <c r="IM3" s="15">
        <f t="array" ref="IM3">IL3/INDEX(Exch_rate,MATCH($A3,Exch_regions1,0),MATCH(IL$1,Exch_months1,0))</f>
        <v>113.36603773584906</v>
      </c>
      <c r="IN3" s="15">
        <v>2872534</v>
      </c>
      <c r="IO3" s="15">
        <f t="array" ref="IO3">IN3/INDEX(Exch_rate,MATCH($A3,Exch_regions1,0),MATCH(IN$1,Exch_months1,0))</f>
        <v>109.78116639914393</v>
      </c>
      <c r="IP3" s="15">
        <v>2792800</v>
      </c>
      <c r="IQ3" s="15">
        <f t="array" ref="IQ3">IP3/INDEX(Exch_rate,MATCH($A3,Exch_regions1,0),MATCH(IP$1,Exch_months1,0))</f>
        <v>106.05703869669236</v>
      </c>
      <c r="IR3" s="15">
        <v>2708616</v>
      </c>
      <c r="IS3" s="15">
        <f t="array" ref="IS3">IR3/INDEX(Exch_rate,MATCH($A3,Exch_regions1,0),MATCH(IR$1,Exch_months1,0))</f>
        <v>103.18537142857143</v>
      </c>
      <c r="IT3" s="15">
        <v>2778666</v>
      </c>
      <c r="IU3" s="15">
        <f t="array" ref="IU3">IT3/INDEX(Exch_rate,MATCH($A3,Exch_regions1,0),MATCH(IT$1,Exch_months1,0))</f>
        <v>106.87176923076923</v>
      </c>
      <c r="IV3" s="15">
        <v>2839116</v>
      </c>
      <c r="IW3" s="15">
        <f t="array" ref="IW3">IV3/INDEX(Exch_rate,MATCH($A3,Exch_regions1,0),MATCH(IV$1,Exch_months1,0))</f>
        <v>109.19676923076923</v>
      </c>
      <c r="IX3" s="15">
        <v>2933734</v>
      </c>
      <c r="IY3" s="15">
        <f t="array" ref="IY3">IX3/INDEX(Exch_rate,MATCH($A3,Exch_regions1,0),MATCH(IX$1,Exch_months1,0))</f>
        <v>111.40903049405689</v>
      </c>
      <c r="IZ3" s="15">
        <v>3101974</v>
      </c>
      <c r="JA3" s="15">
        <f t="array" ref="JA3">IZ3/INDEX(Exch_rate,MATCH($A3,Exch_regions1,0),MATCH(IZ$1,Exch_months1,0))</f>
        <v>117.79797212622944</v>
      </c>
      <c r="JB3" s="15">
        <v>3108334</v>
      </c>
      <c r="JC3" s="15">
        <f t="array" ref="JC3">JB3/INDEX(Exch_rate,MATCH($A3,Exch_regions1,0),MATCH(JB$1,Exch_months1,0))</f>
        <v>119.55130769230769</v>
      </c>
      <c r="JD3" s="15">
        <v>3092434</v>
      </c>
      <c r="JE3" s="15">
        <f t="array" ref="JE3">JD3/INDEX(Exch_rate,MATCH($A3,Exch_regions1,0),MATCH(JD$1,Exch_months1,0))</f>
        <v>117.43568905935518</v>
      </c>
      <c r="JF3" s="15">
        <v>2968254</v>
      </c>
      <c r="JG3" s="15">
        <f t="array" ref="JG3">JF3/INDEX(Exch_rate,MATCH($A3,Exch_regions1,0),MATCH(JF$1,Exch_months1,0))</f>
        <v>113.00746211832788</v>
      </c>
      <c r="JH3" s="15">
        <v>2920866</v>
      </c>
      <c r="JI3" s="15">
        <f t="array" ref="JI3">JH3/INDEX(Exch_rate,MATCH($A3,Exch_regions1,0),MATCH(JH$1,Exch_months1,0))</f>
        <v>112.34099999999999</v>
      </c>
      <c r="JJ3" s="15">
        <v>2919366</v>
      </c>
      <c r="JK3" s="15">
        <f t="array" ref="JK3">JJ3/INDEX(Exch_rate,MATCH($A3,Exch_regions1,0),MATCH(JJ$1,Exch_months1,0))</f>
        <v>112.28330769230769</v>
      </c>
      <c r="JL3" s="15">
        <v>2928000</v>
      </c>
      <c r="JM3" s="15">
        <f>JL3/INDEX(Exchange_rate_data1,MATCH('Food Items CMB_Regions '!$A3,Exch_regions,0),MATCH('Food Items CMB_Regions '!JL$1,Exch_months3,0))</f>
        <v>112.61538461538461</v>
      </c>
      <c r="JN3" s="42">
        <v>2854800</v>
      </c>
      <c r="JO3" s="42">
        <f>JN3/INDEX(Exchange_rate_data2,MATCH('Food Items CMB_Regions '!$A3,Exch_regions,0),MATCH('Food Items CMB_Regions '!JN$1,Exch_months4,0))</f>
        <v>109.8</v>
      </c>
      <c r="JP3" s="42">
        <v>2784800</v>
      </c>
      <c r="JQ3" s="42">
        <f>JP3/INDEX(Exchange_rate_data3,MATCH('Food Items CMB_Regions '!$A3,Exch_regions,0),MATCH('Food Items CMB_Regions '!JP$1,Exch_months5,0))</f>
        <v>107.1076923076923</v>
      </c>
      <c r="JR3" s="42">
        <v>2763800</v>
      </c>
      <c r="JS3" s="42">
        <f>JR3/INDEX(Exchange_rate4,MATCH('Food Items CMB_Regions '!$A3,Exch_regions,0),MATCH('Food Items CMB_Regions '!JR$1,Exch_month6,0))</f>
        <v>106.3</v>
      </c>
      <c r="JT3" s="42">
        <v>2797934</v>
      </c>
      <c r="JU3" s="42">
        <f>JT3/INDEX(Exchange_rate5,MATCH('Food Items CMB_Regions '!$A3,Exch_regions,0),MATCH('Food Items CMB_Regions '!JT$1,Exch_month7,0))</f>
        <v>107.61284615384615</v>
      </c>
      <c r="JV3" s="42">
        <v>2837934</v>
      </c>
      <c r="JW3" s="42">
        <f>JV3/INDEX(Exchange_rate6,MATCH('Food Items CMB_Regions '!$A3,Exch_regions,0),MATCH('Food Items CMB_Regions '!JV$1,Exch_month9,0))</f>
        <v>109.1513076923077</v>
      </c>
      <c r="JX3" s="42">
        <v>2775934</v>
      </c>
      <c r="JY3" s="42">
        <f>JX3/INDEX(Exchange_rate7,MATCH('Food Items CMB_Regions '!$A3,Exch_regions,0),MATCH('Food Items CMB_Regions '!JX$1,Exch_month10,0))</f>
        <v>106.76669230769231</v>
      </c>
      <c r="JZ3" s="42">
        <v>2814184</v>
      </c>
      <c r="KA3" s="42">
        <f>JZ3/INDEX(Exchange_rate8,MATCH('Food Items CMB_Regions '!$A3,Exch_regions,0),MATCH('Food Items CMB_Regions '!JZ$1,Exchange_month11,0))</f>
        <v>108.23784615384615</v>
      </c>
      <c r="KB3" s="42">
        <v>2807538</v>
      </c>
      <c r="KC3" s="42">
        <f>KB3/INDEX(Exchange_rate9,MATCH('Food Items CMB_Regions '!$A3,Exch_regions,0),MATCH('Food Items CMB_Regions '!KB$1,Exch_month11,0))</f>
        <v>107.98223076923077</v>
      </c>
      <c r="KD3" s="42">
        <v>2869222.6666666665</v>
      </c>
      <c r="KE3" s="42">
        <f>KD3/INDEX(Exchange_rate10,MATCH('Food Items CMB_Regions '!$A3,Exch_regions,0),MATCH('Food Items CMB_Regions '!KD$1,Exch_month12,0))</f>
        <v>110.35471794871795</v>
      </c>
      <c r="KF3" s="42">
        <v>2857934</v>
      </c>
      <c r="KG3" s="42">
        <f>KF3/INDEX(Exchange_rate11,MATCH('Food Items CMB_Regions '!$A3,Exch_regions,0),MATCH('Food Items CMB_Regions '!KF$1,Exch_month13,0))</f>
        <v>109.92053846153846</v>
      </c>
      <c r="KH3" s="42">
        <v>2880000</v>
      </c>
      <c r="KI3" s="42">
        <f>KH3/INDEX(Exchange_rate12,MATCH('Food Items CMB_Regions '!$A3,Exch_regions,0),MATCH('Food Items CMB_Regions '!KH$1,Exch_month14,0))</f>
        <v>110.76923076923077</v>
      </c>
      <c r="KJ3" s="42">
        <v>2887466.6666999999</v>
      </c>
      <c r="KK3" s="42">
        <f>KJ3/INDEX(Exchange_rate13,MATCH('Food Items CMB_Regions '!$A3,Exch_regions,0),MATCH('Food Items CMB_Regions '!KJ$1,Exch_month15,0))</f>
        <v>111.05641025769231</v>
      </c>
      <c r="KL3" s="42">
        <v>2840766.6666999999</v>
      </c>
      <c r="KM3" s="42">
        <f>KL3/INDEX(Exchange_rate14,MATCH('Food Items CMB_Regions '!$A3,Exch_regions,0),MATCH('Food Items CMB_Regions '!KL$1,Exch_month16,0))</f>
        <v>109.26025641153846</v>
      </c>
      <c r="KN3" s="42">
        <v>2890600</v>
      </c>
      <c r="KO3" s="42">
        <f>KN3/INDEX(Exchange_rate15,MATCH('Food Items CMB_Regions '!$A3,Exch_regions,0),MATCH('Food Items CMB_Regions '!KN$1,Exch_month17,0))</f>
        <v>111.17692307692307</v>
      </c>
      <c r="KP3" s="44">
        <v>2834800</v>
      </c>
      <c r="KQ3" s="42">
        <f>KP3/INDEX(Exchange_rate16,MATCH('Food Items CMB_Regions '!$A3,Exch_regions,0),MATCH('Food Items CMB_Regions '!KP$1,Exch_month18,0))</f>
        <v>109.03076923076924</v>
      </c>
      <c r="KR3" s="42">
        <v>2752000</v>
      </c>
      <c r="KS3" s="42">
        <f>KR3/INDEX(Exchange_rate17,MATCH('Food Items CMB_Regions '!$A3,Exch_regions,0),MATCH('Food Items CMB_Regions '!KR$1,Exch_month19,0))</f>
        <v>105.84615384615384</v>
      </c>
      <c r="KT3" s="42">
        <v>2818600</v>
      </c>
      <c r="KU3" s="42">
        <f>KT3/INDEX(Exchange_rate18,MATCH('Food Items CMB_Regions '!$A3,Exch_regions,0),MATCH('Food Items CMB_Regions '!KT$1,Exch_month20,0))</f>
        <v>108.4076923076923</v>
      </c>
      <c r="KV3" s="42">
        <v>2792000</v>
      </c>
      <c r="KW3" s="42">
        <f>KV3/INDEX(Exchange_rate19,MATCH('Food Items CMB_Regions '!$A3,Exch_regions,0),MATCH('Food Items CMB_Regions '!KV$1,Exch_month21,0))</f>
        <v>107.38461538461539</v>
      </c>
      <c r="KX3" s="2">
        <v>2919950</v>
      </c>
      <c r="KY3" s="42">
        <f>KX3/INDEX(Exchange_rate20,MATCH('Food Items CMB_Regions '!$A3,Exch_regions,0),MATCH(KX$1,Exch_month22,0))</f>
        <v>104.28392857142858</v>
      </c>
      <c r="KZ3" s="42">
        <v>2859800</v>
      </c>
      <c r="LA3" s="42">
        <f>KZ3/INDEX(Exchange_rate22,MATCH('Food Items CMB_Regions '!$A3,Exch_regions,0),MATCH(KZ$1,Exch_month24,0))</f>
        <v>108.60000000000001</v>
      </c>
      <c r="LB3" s="42">
        <v>3031640</v>
      </c>
      <c r="LC3" s="42">
        <f>LB3/INDEX(Exchange_rate23,MATCH('Food Items CMB_Regions '!$A3,Exch_regions,0),MATCH(LB$1,Exch_month25,0))</f>
        <v>115.12556962025317</v>
      </c>
      <c r="LD3" s="24">
        <f>AVERAGE(GL3,HJ3,IH3,JF3,KD3)</f>
        <v>2728002.1333333333</v>
      </c>
      <c r="LE3" s="24">
        <f>AVERAGE(GM3,HK3,II3,JG3,KE3)</f>
        <v>107.03258766176081</v>
      </c>
    </row>
    <row r="4" spans="1:317" x14ac:dyDescent="0.35">
      <c r="A4" s="1" t="s">
        <v>1</v>
      </c>
      <c r="B4" s="21">
        <v>1790625</v>
      </c>
      <c r="C4" s="15">
        <f t="array" ref="C4">B4/INDEX(Exch_rate,MATCH($A4,Exch_regions1,0),MATCH(B$1,Exch_months1,0))</f>
        <v>80.840857787810378</v>
      </c>
      <c r="D4" s="21">
        <v>1776750</v>
      </c>
      <c r="E4" s="15">
        <f t="array" ref="E4">D4/INDEX(Exch_rate,MATCH($A4,Exch_regions1,0),MATCH(D$1,Exch_months1,0))</f>
        <v>85.240356937248123</v>
      </c>
      <c r="F4" s="21">
        <v>1706250</v>
      </c>
      <c r="G4" s="15">
        <f t="array" ref="G4">F4/INDEX(Exch_rate,MATCH($A4,Exch_regions1,0),MATCH(F$1,Exch_months1,0))</f>
        <v>84.36341161928307</v>
      </c>
      <c r="H4" s="21">
        <v>1724700</v>
      </c>
      <c r="I4" s="15">
        <f t="array" ref="I4">H4/INDEX(Exch_rate,MATCH($A4,Exch_regions1,0),MATCH(H$1,Exch_months1,0))</f>
        <v>84.090687469527055</v>
      </c>
      <c r="J4" s="21">
        <v>1792500</v>
      </c>
      <c r="K4" s="15">
        <f t="array" ref="K4">J4/INDEX(Exch_rate,MATCH($A4,Exch_regions1,0),MATCH(J$1,Exch_months1,0))</f>
        <v>83.663943990665118</v>
      </c>
      <c r="L4" s="21">
        <v>1887375</v>
      </c>
      <c r="M4" s="15">
        <f t="array" ref="M4">L4/INDEX(Exch_rate,MATCH($A4,Exch_regions1,0),MATCH(L$1,Exch_months1,0))</f>
        <v>86.925734024179619</v>
      </c>
      <c r="N4" s="21">
        <v>1909875</v>
      </c>
      <c r="O4" s="15">
        <f t="array" ref="O4">N4/INDEX(Exch_rate,MATCH($A4,Exch_regions1,0),MATCH(N$1,Exch_months1,0))</f>
        <v>87.962003454231436</v>
      </c>
      <c r="P4" s="21">
        <v>1907250</v>
      </c>
      <c r="Q4" s="15">
        <f t="array" ref="Q4">P4/INDEX(Exch_rate,MATCH($A4,Exch_regions1,0),MATCH(P$1,Exch_months1,0))</f>
        <v>94.127082048118439</v>
      </c>
      <c r="R4" s="21">
        <v>1866750</v>
      </c>
      <c r="S4" s="15">
        <f t="array" ref="S4">R4/INDEX(Exch_rate,MATCH($A4,Exch_regions1,0),MATCH(R$1,Exch_months1,0))</f>
        <v>92.2991347342398</v>
      </c>
      <c r="T4" s="21">
        <v>1790250</v>
      </c>
      <c r="U4" s="15">
        <f t="array" ref="U4">T4/INDEX(Exch_rate,MATCH($A4,Exch_regions1,0),MATCH(T$1,Exch_months1,0))</f>
        <v>87.918968692449354</v>
      </c>
      <c r="V4" s="21">
        <v>1779750</v>
      </c>
      <c r="W4" s="15">
        <f t="array" ref="W4">V4/INDEX(Exch_rate,MATCH($A4,Exch_regions1,0),MATCH(V$1,Exch_months1,0))</f>
        <v>84.95226730310263</v>
      </c>
      <c r="X4" s="21">
        <v>1740300</v>
      </c>
      <c r="Y4" s="15">
        <f t="array" ref="Y4">X4/INDEX(Exch_rate,MATCH($A4,Exch_regions1,0),MATCH(X$1,Exch_months1,0))</f>
        <v>81.704225352112672</v>
      </c>
      <c r="Z4" s="21">
        <v>1795500</v>
      </c>
      <c r="AA4" s="15">
        <f t="array" ref="AA4">Z4/INDEX(Exch_rate,MATCH($A4,Exch_regions1,0),MATCH(Z$1,Exch_months1,0))</f>
        <v>85.145228215767631</v>
      </c>
      <c r="AB4" s="21">
        <v>1707000</v>
      </c>
      <c r="AC4" s="15">
        <f t="array" ref="AC4">AB4/INDEX(Exch_rate,MATCH($A4,Exch_regions1,0),MATCH(AB$1,Exch_months1,0))</f>
        <v>81.285714285714292</v>
      </c>
      <c r="AD4" s="21">
        <v>1711500</v>
      </c>
      <c r="AE4" s="15">
        <f t="array" ref="AE4">AD4/INDEX(Exch_rate,MATCH($A4,Exch_regions1,0),MATCH(AD$1,Exch_months1,0))</f>
        <v>83.5693359375</v>
      </c>
      <c r="AF4" s="21">
        <v>1624500</v>
      </c>
      <c r="AG4" s="15">
        <f t="array" ref="AG4">AF4/INDEX(Exch_rate,MATCH($A4,Exch_regions1,0),MATCH(AF$1,Exch_months1,0))</f>
        <v>77.357142857142861</v>
      </c>
      <c r="AH4" s="21">
        <v>1638750</v>
      </c>
      <c r="AI4" s="15">
        <f t="array" ref="AI4">AH4/INDEX(Exch_rate,MATCH($A4,Exch_regions1,0),MATCH(AH$1,Exch_months1,0))</f>
        <v>78.035714285714292</v>
      </c>
      <c r="AJ4" s="21">
        <v>1734750</v>
      </c>
      <c r="AK4" s="15">
        <f t="array" ref="AK4">AJ4/INDEX(Exch_rate,MATCH($A4,Exch_regions1,0),MATCH(AJ$1,Exch_months1,0))</f>
        <v>82.607142857142861</v>
      </c>
      <c r="AL4" s="21">
        <v>1653000</v>
      </c>
      <c r="AM4" s="15">
        <f t="array" ref="AM4">AL4/INDEX(Exch_rate,MATCH($A4,Exch_regions1,0),MATCH(AL$1,Exch_months1,0))</f>
        <v>78.714285714285708</v>
      </c>
      <c r="AN4" s="21">
        <v>1746375</v>
      </c>
      <c r="AO4" s="15">
        <f t="array" ref="AO4">AN4/INDEX(Exch_rate,MATCH($A4,Exch_regions1,0),MATCH(AN$1,Exch_months1,0))</f>
        <v>85.189024390243901</v>
      </c>
      <c r="AP4" s="21">
        <v>1677600</v>
      </c>
      <c r="AQ4" s="15">
        <f t="array" ref="AQ4">AP4/INDEX(Exch_rate,MATCH($A4,Exch_regions1,0),MATCH(AP$1,Exch_months1,0))</f>
        <v>81.834146341463409</v>
      </c>
      <c r="AR4" s="21">
        <v>1745625</v>
      </c>
      <c r="AS4" s="15">
        <f t="array" ref="AS4">AR4/INDEX(Exch_rate,MATCH($A4,Exch_regions1,0),MATCH(AR$1,Exch_months1,0))</f>
        <v>82.147058823529406</v>
      </c>
      <c r="AT4" s="21">
        <v>1730625</v>
      </c>
      <c r="AU4" s="15">
        <f t="array" ref="AU4">AT4/INDEX(Exch_rate,MATCH($A4,Exch_regions1,0),MATCH(AT$1,Exch_months1,0))</f>
        <v>80.870327102803742</v>
      </c>
      <c r="AV4" s="21">
        <v>1779600</v>
      </c>
      <c r="AW4" s="15">
        <f t="array" ref="AW4">AV4/INDEX(Exch_rate,MATCH($A4,Exch_regions1,0),MATCH(AV$1,Exch_months1,0))</f>
        <v>82.419414597999264</v>
      </c>
      <c r="AX4" s="21">
        <v>1776000</v>
      </c>
      <c r="AY4" s="15">
        <f t="array" ref="AY4">AX4/INDEX(Exch_rate,MATCH($A4,Exch_regions1,0),MATCH(AX$1,Exch_months1,0))</f>
        <v>83.331378299120232</v>
      </c>
      <c r="AZ4" s="21">
        <v>1669500</v>
      </c>
      <c r="BA4" s="15">
        <f t="array" ref="BA4">AZ4/INDEX(Exch_rate,MATCH($A4,Exch_regions1,0),MATCH(AZ$1,Exch_months1,0))</f>
        <v>77.384815055158981</v>
      </c>
      <c r="BB4" s="21">
        <v>1709100</v>
      </c>
      <c r="BC4" s="15">
        <f t="array" ref="BC4">BB4/INDEX(Exch_rate,MATCH($A4,Exch_regions1,0),MATCH(BB$1,Exch_months1,0))</f>
        <v>77.6158038147139</v>
      </c>
      <c r="BD4" s="21">
        <v>1672500</v>
      </c>
      <c r="BE4" s="15">
        <f t="array" ref="BE4">BD4/INDEX(Exch_rate,MATCH($A4,Exch_regions1,0),MATCH(BD$1,Exch_months1,0))</f>
        <v>76.022727272727266</v>
      </c>
      <c r="BF4" s="21">
        <v>1677750</v>
      </c>
      <c r="BG4" s="15">
        <f t="array" ref="BG4">BF4/INDEX(Exch_rate,MATCH($A4,Exch_regions1,0),MATCH(BF$1,Exch_months1,0))</f>
        <v>76.26136363636364</v>
      </c>
      <c r="BH4" s="21">
        <v>1669800</v>
      </c>
      <c r="BI4" s="15">
        <f t="array" ref="BI4">BH4/INDEX(Exch_rate,MATCH($A4,Exch_regions1,0),MATCH(BH$1,Exch_months1,0))</f>
        <v>75.556561085972845</v>
      </c>
      <c r="BJ4" s="21">
        <v>1681125</v>
      </c>
      <c r="BK4" s="15">
        <f t="array" ref="BK4">BJ4/INDEX(Exch_rate,MATCH($A4,Exch_regions1,0),MATCH(BJ$1,Exch_months1,0))</f>
        <v>76.155152887882224</v>
      </c>
      <c r="BL4" s="21">
        <v>1676700</v>
      </c>
      <c r="BM4" s="15">
        <f t="array" ref="BM4">BL4/INDEX(Exch_rate,MATCH($A4,Exch_regions1,0),MATCH(BL$1,Exch_months1,0))</f>
        <v>75.188340807174882</v>
      </c>
      <c r="BN4" s="21">
        <v>1676250</v>
      </c>
      <c r="BO4" s="15">
        <f t="array" ref="BO4">BN4/INDEX(Exch_rate,MATCH($A4,Exch_regions1,0),MATCH(BN$1,Exch_months1,0))</f>
        <v>75.719932241671373</v>
      </c>
      <c r="BP4" s="21">
        <v>1723875</v>
      </c>
      <c r="BQ4" s="15">
        <f t="array" ref="BQ4">BP4/INDEX(Exch_rate,MATCH($A4,Exch_regions1,0),MATCH(BP$1,Exch_months1,0))</f>
        <v>77.608328643781661</v>
      </c>
      <c r="BR4" s="21">
        <v>1736250</v>
      </c>
      <c r="BS4" s="15">
        <f t="array" ref="BS4">BR4/INDEX(Exch_rate,MATCH($A4,Exch_regions1,0),MATCH(BR$1,Exch_months1,0))</f>
        <v>76.318681318681314</v>
      </c>
      <c r="BT4" s="21">
        <v>1723875</v>
      </c>
      <c r="BU4" s="15">
        <f t="array" ref="BU4">BT4/INDEX(Exch_rate,MATCH($A4,Exch_regions1,0),MATCH(BT$1,Exch_months1,0))</f>
        <v>74.145161290322577</v>
      </c>
      <c r="BV4" s="21">
        <v>1771875</v>
      </c>
      <c r="BW4" s="15">
        <f t="array" ref="BW4">BV4/INDEX(Exch_rate,MATCH($A4,Exch_regions1,0),MATCH(BV$1,Exch_months1,0))</f>
        <v>76.00536193029491</v>
      </c>
      <c r="BX4" s="21">
        <v>1725000</v>
      </c>
      <c r="BY4" s="15">
        <f t="array" ref="BY4">BX4/INDEX(Exch_rate,MATCH($A4,Exch_regions1,0),MATCH(BX$1,Exch_months1,0))</f>
        <v>71.875</v>
      </c>
      <c r="BZ4" s="21">
        <v>1725000</v>
      </c>
      <c r="CA4" s="15">
        <f t="array" ref="CA4">BZ4/INDEX(Exch_rate,MATCH($A4,Exch_regions1,0),MATCH(BZ$1,Exch_months1,0))</f>
        <v>71.134020618556704</v>
      </c>
      <c r="CB4" s="21">
        <v>1746750</v>
      </c>
      <c r="CC4" s="15">
        <f t="array" ref="CC4">CB4/INDEX(Exch_rate,MATCH($A4,Exch_regions1,0),MATCH(CB$1,Exch_months1,0))</f>
        <v>72.030927835051543</v>
      </c>
      <c r="CD4" s="21">
        <v>1729500</v>
      </c>
      <c r="CE4" s="15">
        <f t="array" ref="CE4">CD4/INDEX(Exch_rate,MATCH($A4,Exch_regions1,0),MATCH(CD$1,Exch_months1,0))</f>
        <v>69.878787878787875</v>
      </c>
      <c r="CF4" s="21">
        <v>1813500</v>
      </c>
      <c r="CG4" s="15">
        <f t="array" ref="CG4">CF4/INDEX(Exch_rate,MATCH($A4,Exch_regions1,0),MATCH(CF$1,Exch_months1,0))</f>
        <v>72.540000000000006</v>
      </c>
      <c r="CH4" s="21">
        <v>1858500</v>
      </c>
      <c r="CI4" s="15">
        <f t="array" ref="CI4">CH4/INDEX(Exch_rate,MATCH($A4,Exch_regions1,0),MATCH(CH$1,Exch_months1,0))</f>
        <v>72.882352941176464</v>
      </c>
      <c r="CJ4" s="21">
        <v>1788300</v>
      </c>
      <c r="CK4" s="15">
        <f t="array" ref="CK4">CJ4/INDEX(Exch_rate,MATCH($A4,Exch_regions1,0),MATCH(CJ$1,Exch_months1,0))</f>
        <v>70.129411764705878</v>
      </c>
      <c r="CL4" s="21">
        <v>1849500</v>
      </c>
      <c r="CM4" s="15">
        <f t="array" ref="CM4">CL4/INDEX(Exch_rate,MATCH($A4,Exch_regions1,0),MATCH(CL$1,Exch_months1,0))</f>
        <v>72.529411764705884</v>
      </c>
      <c r="CN4" s="21">
        <v>1899000</v>
      </c>
      <c r="CO4" s="15">
        <f t="array" ref="CO4">CN4/INDEX(Exch_rate,MATCH($A4,Exch_regions1,0),MATCH(CN$1,Exch_months1,0))</f>
        <v>73.038461538461533</v>
      </c>
      <c r="CP4" s="21">
        <v>1932375</v>
      </c>
      <c r="CQ4" s="15">
        <f t="array" ref="CQ4">CP4/INDEX(Exch_rate,MATCH($A4,Exch_regions1,0),MATCH(CP$1,Exch_months1,0))</f>
        <v>70.847846012832264</v>
      </c>
      <c r="CR4" s="21">
        <v>1888500</v>
      </c>
      <c r="CS4" s="15">
        <f t="array" ref="CS4">CR4/INDEX(Exch_rate,MATCH($A4,Exch_regions1,0),MATCH(CR$1,Exch_months1,0))</f>
        <v>71.129943502824858</v>
      </c>
      <c r="CT4" s="21">
        <v>1950300</v>
      </c>
      <c r="CU4" s="15">
        <f t="array" ref="CU4">CT4/INDEX(Exch_rate,MATCH($A4,Exch_regions1,0),MATCH(CT$1,Exch_months1,0))</f>
        <v>70.92</v>
      </c>
      <c r="CV4" s="21">
        <v>2335500</v>
      </c>
      <c r="CW4" s="15">
        <f t="array" ref="CW4">CV4/INDEX(Exch_rate,MATCH($A4,Exch_regions1,0),MATCH(CV$1,Exch_months1,0))</f>
        <v>86.5</v>
      </c>
      <c r="CX4" s="2">
        <v>2221875</v>
      </c>
      <c r="CY4" s="15">
        <f t="array" ref="CY4">CX4/INDEX(Exch_rate,MATCH($A4,Exch_regions1,0),MATCH(CX$1,Exch_months1,0))</f>
        <v>80.795454545454547</v>
      </c>
      <c r="CZ4" s="2">
        <v>2136000</v>
      </c>
      <c r="DA4" s="15">
        <f t="array" ref="DA4">CZ4/INDEX(Exch_rate,MATCH($A4,Exch_regions1,0),MATCH(CZ$1,Exch_months1,0))</f>
        <v>77.672727272727272</v>
      </c>
      <c r="DB4" s="2">
        <v>2244000</v>
      </c>
      <c r="DC4" s="15">
        <f t="array" ref="DC4">DB4/INDEX(Exch_rate,MATCH($A4,Exch_regions1,0),MATCH(DB$1,Exch_months1,0))</f>
        <v>79.43362831858407</v>
      </c>
      <c r="DD4" s="2">
        <v>2062500</v>
      </c>
      <c r="DE4" s="15">
        <f t="array" ref="DE4">DD4/INDEX(Exch_rate,MATCH($A4,Exch_regions1,0),MATCH(DD$1,Exch_months1,0))</f>
        <v>71.739130434782609</v>
      </c>
      <c r="DF4" s="2">
        <v>1971000</v>
      </c>
      <c r="DG4" s="15">
        <f t="array" ref="DG4">DF4/INDEX(Exch_rate,MATCH($A4,Exch_regions1,0),MATCH(DF$1,Exch_months1,0))</f>
        <v>76.543689320388353</v>
      </c>
      <c r="DH4" s="2">
        <v>2107500</v>
      </c>
      <c r="DI4" s="15">
        <f t="array" ref="DI4">DH4/INDEX(Exch_rate,MATCH($A4,Exch_regions1,0),MATCH(DH$1,Exch_months1,0))</f>
        <v>74.866785079928945</v>
      </c>
      <c r="DJ4" s="2">
        <v>2122500</v>
      </c>
      <c r="DK4" s="15">
        <f t="array" ref="DK4">DJ4/INDEX(Exch_rate,MATCH($A4,Exch_regions1,0),MATCH(DJ$1,Exch_months1,0))</f>
        <v>85.541561712846345</v>
      </c>
      <c r="DL4" s="2">
        <v>2196000</v>
      </c>
      <c r="DM4" s="15">
        <f t="array" ref="DM4">DL4/INDEX(Exch_rate,MATCH($A4,Exch_regions1,0),MATCH(DL$1,Exch_months1,0))</f>
        <v>87.84</v>
      </c>
      <c r="DN4" s="2">
        <v>2038500</v>
      </c>
      <c r="DO4" s="15">
        <f t="array" ref="DO4">DN4/INDEX(Exch_rate,MATCH($A4,Exch_regions1,0),MATCH(DN$1,Exch_months1,0))</f>
        <v>81.540000000000006</v>
      </c>
      <c r="DP4" s="2">
        <v>1974000</v>
      </c>
      <c r="DQ4" s="15">
        <f t="array" ref="DQ4">DP4/INDEX(Exch_rate,MATCH($A4,Exch_regions1,0),MATCH(DP$1,Exch_months1,0))</f>
        <v>78.959999999999994</v>
      </c>
      <c r="DR4" s="17">
        <v>1954500</v>
      </c>
      <c r="DS4" s="15">
        <f t="array" ref="DS4">DR4/INDEX(Exch_rate,MATCH($A4,Exch_regions1,0),MATCH(DR$1,Exch_months1,0))</f>
        <v>75.17307692307692</v>
      </c>
      <c r="DT4" s="18">
        <v>1948500</v>
      </c>
      <c r="DU4" s="15">
        <f t="array" ref="DU4">DT4/INDEX(Exch_rate,MATCH($A4,Exch_regions1,0),MATCH(DT$1,Exch_months1,0))</f>
        <v>74.942307692307693</v>
      </c>
      <c r="DV4" s="18">
        <v>1900500</v>
      </c>
      <c r="DW4" s="15">
        <f t="array" ref="DW4">DV4/INDEX(Exch_rate,MATCH($A4,Exch_regions1,0),MATCH(DV$1,Exch_months1,0))</f>
        <v>73.805825242718441</v>
      </c>
      <c r="DX4" s="18">
        <v>1878000</v>
      </c>
      <c r="DY4" s="15">
        <f t="array" ref="DY4">DX4/INDEX(Exch_rate,MATCH($A4,Exch_regions1,0),MATCH(DX$1,Exch_months1,0))</f>
        <v>72.230769230769226</v>
      </c>
      <c r="DZ4" s="18">
        <v>1905000</v>
      </c>
      <c r="EA4" s="15">
        <f t="array" ref="EA4">DZ4/INDEX(Exch_rate,MATCH($A4,Exch_regions1,0),MATCH(DZ$1,Exch_months1,0))</f>
        <v>71.886792452830193</v>
      </c>
      <c r="EB4" s="18">
        <v>1885500</v>
      </c>
      <c r="EC4" s="15">
        <f t="array" ref="EC4">EB4/INDEX(Exch_rate,MATCH($A4,Exch_regions1,0),MATCH(EB$1,Exch_months1,0))</f>
        <v>71.15094339622641</v>
      </c>
      <c r="ED4" s="2">
        <v>2001000</v>
      </c>
      <c r="EE4" s="15">
        <f t="array" ref="EE4">ED4/INDEX(Exch_rate,MATCH($A4,Exch_regions1,0),MATCH(ED$1,Exch_months1,0))</f>
        <v>70.21052631578948</v>
      </c>
      <c r="EF4" s="20">
        <v>2013000</v>
      </c>
      <c r="EG4" s="15">
        <f t="array" ref="EG4">EF4/INDEX(Exch_rate,MATCH($A4,Exch_regions1,0),MATCH(EF$1,Exch_months1,0))</f>
        <v>70.631578947368425</v>
      </c>
      <c r="EH4" s="2">
        <v>1941000</v>
      </c>
      <c r="EI4" s="15">
        <f t="array" ref="EI4">EH4/INDEX(Exch_rate,MATCH($A4,Exch_regions1,0),MATCH(EH$1,Exch_months1,0))</f>
        <v>67.513043478260869</v>
      </c>
      <c r="EJ4" s="21">
        <v>1983000</v>
      </c>
      <c r="EK4" s="15">
        <f t="array" ref="EK4">EJ4/INDEX(Exch_rate,MATCH($A4,Exch_regions1,0),MATCH(EJ$1,Exch_months1,0))</f>
        <v>69.578947368421055</v>
      </c>
      <c r="EL4" s="21">
        <v>2073000</v>
      </c>
      <c r="EM4" s="15">
        <f t="array" ref="EM4">EL4/INDEX(Exch_rate,MATCH($A4,Exch_regions1,0),MATCH(EL$1,Exch_months1,0))</f>
        <v>70.871794871794876</v>
      </c>
      <c r="EN4" s="2">
        <v>2013000</v>
      </c>
      <c r="EO4" s="15">
        <f t="array" ref="EO4">EN4/INDEX(Exch_rate,MATCH($A4,Exch_regions1,0),MATCH(EN$1,Exch_months1,0))</f>
        <v>68.820512820512818</v>
      </c>
      <c r="EP4" s="2">
        <v>1999500</v>
      </c>
      <c r="EQ4" s="15">
        <f t="array" ref="EQ4">EP4/INDEX(Exch_rate,MATCH($A4,Exch_regions1,0),MATCH(EP$1,Exch_months1,0))</f>
        <v>70.778761061946909</v>
      </c>
      <c r="ER4" s="29">
        <v>2036250</v>
      </c>
      <c r="ES4" s="15">
        <f t="array" ref="ES4">ER4/INDEX(Exch_rate,MATCH($A4,Exch_regions1,0),MATCH(ER$1,Exch_months1,0))</f>
        <v>71.44736842105263</v>
      </c>
      <c r="ET4" s="29">
        <v>2083500</v>
      </c>
      <c r="EU4" s="15">
        <f t="array" ref="EU4">ET4/INDEX(Exch_rate,MATCH($A4,Exch_regions1,0),MATCH(ET$1,Exch_months1,0))</f>
        <v>73.10526315789474</v>
      </c>
      <c r="EV4" s="30">
        <v>2083500</v>
      </c>
      <c r="EW4" s="15">
        <f t="array" ref="EW4">EV4/INDEX(Exch_rate,MATCH($A4,Exch_regions1,0),MATCH(EV$1,Exch_months1,0))</f>
        <v>73.10526315789474</v>
      </c>
      <c r="EX4" s="30">
        <v>2076000</v>
      </c>
      <c r="EY4" s="15">
        <f t="array" ref="EY4">EX4/INDEX(Exch_rate,MATCH($A4,Exch_regions1,0),MATCH(EX$1,Exch_months1,0))</f>
        <v>72.208695652173915</v>
      </c>
      <c r="EZ4" s="30">
        <v>2076000</v>
      </c>
      <c r="FA4" s="15">
        <f t="array" ref="FA4">EZ4/INDEX(Exch_rate,MATCH($A4,Exch_regions1,0),MATCH(EZ$1,Exch_months1,0))</f>
        <v>71.58620689655173</v>
      </c>
      <c r="FB4" s="30">
        <v>2082000</v>
      </c>
      <c r="FC4" s="15">
        <f t="array" ref="FC4">FB4/INDEX(Exch_rate,MATCH($A4,Exch_regions1,0),MATCH(FB$1,Exch_months1,0))</f>
        <v>71.793103448275858</v>
      </c>
      <c r="FD4" s="30">
        <v>2085000</v>
      </c>
      <c r="FE4" s="15">
        <f t="array" ref="FE4">FD4/INDEX(Exch_rate,MATCH($A4,Exch_regions1,0),MATCH(FD$1,Exch_months1,0))</f>
        <v>70.677966101694921</v>
      </c>
      <c r="FF4" s="15">
        <v>2085000</v>
      </c>
      <c r="FG4" s="15">
        <f t="array" ref="FG4">FF4/INDEX(Exch_rate,MATCH($A4,Exch_regions1,0),MATCH(FF$1,Exch_months1,0))</f>
        <v>71.896551724137936</v>
      </c>
      <c r="FH4" s="15">
        <v>2082000</v>
      </c>
      <c r="FI4" s="15">
        <f t="array" ref="FI4">FH4/INDEX(Exch_rate,MATCH($A4,Exch_regions1,0),MATCH(FH$1,Exch_months1,0))</f>
        <v>70.576271186440678</v>
      </c>
      <c r="FJ4" s="15">
        <v>2070000</v>
      </c>
      <c r="FK4" s="15">
        <f t="array" ref="FK4">FJ4/INDEX(Exch_rate,MATCH($A4,Exch_regions1,0),MATCH(FJ$1,Exch_months1,0))</f>
        <v>70.169491525423723</v>
      </c>
      <c r="FL4" s="15">
        <v>2067000</v>
      </c>
      <c r="FM4" s="15">
        <f t="array" ref="FM4">FL4/INDEX(Exch_rate,MATCH($A4,Exch_regions1,0),MATCH(FL$1,Exch_months1,0))</f>
        <v>68.900000000000006</v>
      </c>
      <c r="FN4" s="15">
        <v>2058000</v>
      </c>
      <c r="FO4" s="15">
        <f t="array" ref="FO4">FN4/INDEX(Exch_rate,MATCH($A4,Exch_regions1,0),MATCH(FN$1,Exch_months1,0))</f>
        <v>68.599999999999994</v>
      </c>
      <c r="FP4" s="15">
        <v>2073000</v>
      </c>
      <c r="FQ4" s="15">
        <f t="array" ref="FQ4">FP4/INDEX(Exch_rate,MATCH($A4,Exch_regions1,0),MATCH(FP$1,Exch_months1,0))</f>
        <v>69.099999999999994</v>
      </c>
      <c r="FR4" s="15">
        <v>2061000</v>
      </c>
      <c r="FS4" s="15">
        <f t="array" ref="FS4">FR4/INDEX(Exch_rate,MATCH($A4,Exch_regions1,0),MATCH(FR$1,Exch_months1,0))</f>
        <v>66.483870967741936</v>
      </c>
      <c r="FT4" s="15">
        <v>2313750</v>
      </c>
      <c r="FU4" s="15">
        <f t="array" ref="FU4">FT4/INDEX(Exch_rate,MATCH($A4,Exch_regions1,0),MATCH(FT$1,Exch_months1,0))</f>
        <v>73.745019920318725</v>
      </c>
      <c r="FV4" s="15">
        <v>2319750</v>
      </c>
      <c r="FW4" s="15">
        <f t="array" ref="FW4">FV4/INDEX(Exch_rate,MATCH($A4,Exch_regions1,0),MATCH(FV$1,Exch_months1,0))</f>
        <v>72.776470588235298</v>
      </c>
      <c r="FX4" s="15">
        <v>2235900</v>
      </c>
      <c r="FY4" s="15">
        <f t="array" ref="FY4">FX4/INDEX(Exch_rate,MATCH($A4,Exch_regions1,0),MATCH(FX$1,Exch_months1,0))</f>
        <v>69.589169000933708</v>
      </c>
      <c r="FZ4" s="15">
        <v>2169375</v>
      </c>
      <c r="GA4" s="15">
        <f t="array" ref="GA4">FZ4/INDEX(Exch_rate,MATCH($A4,Exch_regions1,0),MATCH(FZ$1,Exch_months1,0))</f>
        <v>66.956018518518519</v>
      </c>
      <c r="GB4" s="15">
        <v>2199300</v>
      </c>
      <c r="GC4" s="15">
        <f t="array" ref="GC4">GB4/INDEX(Exch_rate,MATCH($A4,Exch_regions1,0),MATCH(GB$1,Exch_months1,0))</f>
        <v>68.87879736924522</v>
      </c>
      <c r="GD4" s="15">
        <v>2241750</v>
      </c>
      <c r="GE4" s="15">
        <f t="array" ref="GE4">GD4/INDEX(Exch_rate,MATCH($A4,Exch_regions1,0),MATCH(GD$1,Exch_months1,0))</f>
        <v>69.782101167315176</v>
      </c>
      <c r="GF4" s="15">
        <v>2217735</v>
      </c>
      <c r="GG4" s="15">
        <f t="array" ref="GG4">GF4/INDEX(Exch_rate,MATCH($A4,Exch_regions1,0),MATCH(GF$1,Exch_months1,0))</f>
        <v>67.717099236641218</v>
      </c>
      <c r="GH4" s="15">
        <v>2217000</v>
      </c>
      <c r="GI4" s="15">
        <f t="array" ref="GI4">GH4/INDEX(Exch_rate,MATCH($A4,Exch_regions1,0),MATCH(GH$1,Exch_months1,0))</f>
        <v>67.181818181818187</v>
      </c>
      <c r="GJ4" s="15">
        <v>2291625</v>
      </c>
      <c r="GK4" s="15">
        <f t="array" ref="GK4">GJ4/INDEX(Exch_rate,MATCH($A4,Exch_regions1,0),MATCH(GJ$1,Exch_months1,0))</f>
        <v>65.709677419354833</v>
      </c>
      <c r="GL4" s="15">
        <v>2330625</v>
      </c>
      <c r="GM4" s="15">
        <f t="array" ref="GM4">GL4/INDEX(Exch_rate,MATCH($A4,Exch_regions1,0),MATCH(GL$1,Exch_months1,0))</f>
        <v>64.072164948453604</v>
      </c>
      <c r="GN4" s="15">
        <v>2341875</v>
      </c>
      <c r="GO4" s="15">
        <f t="array" ref="GO4">GN4/INDEX(Exch_rate,MATCH($A4,Exch_regions1,0),MATCH(GN$1,Exch_months1,0))</f>
        <v>68.878676470588232</v>
      </c>
      <c r="GP4" s="15">
        <v>2421000</v>
      </c>
      <c r="GQ4" s="15">
        <f t="array" ref="GQ4">GP4/INDEX(Exch_rate,MATCH($A4,Exch_regions1,0),MATCH(GP$1,Exch_months1,0))</f>
        <v>73.36363636363636</v>
      </c>
      <c r="GR4" s="15">
        <v>2692875</v>
      </c>
      <c r="GS4" s="15">
        <f t="array" ref="GS4">GR4/INDEX(Exch_rate,MATCH($A4,Exch_regions1,0),MATCH(GR$1,Exch_months1,0))</f>
        <v>81.602272727272734</v>
      </c>
      <c r="GT4" s="15">
        <v>2725200</v>
      </c>
      <c r="GU4" s="15">
        <f t="array" ref="GU4">GT4/INDEX(Exch_rate,MATCH($A4,Exch_regions1,0),MATCH(GT$1,Exch_months1,0))</f>
        <v>82.581818181818178</v>
      </c>
      <c r="GV4" s="15">
        <v>2742750</v>
      </c>
      <c r="GW4" s="15">
        <f t="array" ref="GW4">GV4/INDEX(Exch_rate,MATCH($A4,Exch_regions1,0),MATCH(GV$1,Exch_months1,0))</f>
        <v>83.11363636363636</v>
      </c>
      <c r="GX4" s="15">
        <v>2739375</v>
      </c>
      <c r="GY4" s="15">
        <f t="array" ref="GY4">GX4/INDEX(Exch_rate,MATCH($A4,Exch_regions1,0),MATCH(GX$1,Exch_months1,0))</f>
        <v>83.01136363636364</v>
      </c>
      <c r="GZ4" s="2">
        <v>2773500</v>
      </c>
      <c r="HA4" s="15">
        <f t="array" ref="HA4">GZ4/INDEX(Exch_rate,MATCH($A4,Exch_regions1,0),MATCH(GZ$1,Exch_months1,0))</f>
        <v>84.045454545454547</v>
      </c>
      <c r="HB4" s="15">
        <v>2760750</v>
      </c>
      <c r="HC4" s="15">
        <f t="array" ref="HC4">HB4/INDEX(Exch_rate,MATCH($A4,Exch_regions1,0),MATCH(HB$1,Exch_months1,0))</f>
        <v>83.659090909090907</v>
      </c>
      <c r="HD4" s="15">
        <v>2788125</v>
      </c>
      <c r="HE4" s="15">
        <f t="array" ref="HE4">HD4/INDEX(Exch_rate,MATCH($A4,Exch_regions1,0),MATCH(HD$1,Exch_months1,0))</f>
        <v>84.48863636363636</v>
      </c>
      <c r="HF4" s="15">
        <v>2751900</v>
      </c>
      <c r="HG4" s="15">
        <f t="array" ref="HG4">HF4/INDEX(Exch_rate,MATCH($A4,Exch_regions1,0),MATCH(HF$1,Exch_months1,0))</f>
        <v>83.390909090909091</v>
      </c>
      <c r="HH4" s="15">
        <v>2832375</v>
      </c>
      <c r="HI4" s="15">
        <f t="array" ref="HI4">HH4/INDEX(Exch_rate,MATCH($A4,Exch_regions1,0),MATCH(HH$1,Exch_months1,0))</f>
        <v>85.829545454545453</v>
      </c>
      <c r="HJ4" s="15">
        <v>2889000</v>
      </c>
      <c r="HK4" s="15">
        <f t="array" ref="HK4">HJ4/INDEX(Exch_rate,MATCH($A4,Exch_regions1,0),MATCH(HJ$1,Exch_months1,0))</f>
        <v>87.545454545454547</v>
      </c>
      <c r="HL4" s="15">
        <v>2952375</v>
      </c>
      <c r="HM4" s="15">
        <f t="array" ref="HM4">HL4/INDEX(Exch_rate,MATCH($A4,Exch_regions1,0),MATCH(HL$1,Exch_months1,0))</f>
        <v>89.296786389413995</v>
      </c>
      <c r="HN4" s="15">
        <v>3118875</v>
      </c>
      <c r="HO4" s="15">
        <f t="array" ref="HO4">HN4/INDEX(Exch_rate,MATCH($A4,Exch_regions1,0),MATCH(HN$1,Exch_months1,0))</f>
        <v>94.51136363636364</v>
      </c>
      <c r="HP4" s="15">
        <v>3142875</v>
      </c>
      <c r="HQ4" s="15">
        <f t="array" ref="HQ4">HP4/INDEX(Exch_rate,MATCH($A4,Exch_regions1,0),MATCH(HP$1,Exch_months1,0))</f>
        <v>95.23863636363636</v>
      </c>
      <c r="HR4" s="15">
        <v>3171900</v>
      </c>
      <c r="HS4" s="15">
        <f t="array" ref="HS4">HR4/INDEX(Exch_rate,MATCH($A4,Exch_regions1,0),MATCH(HR$1,Exch_months1,0))</f>
        <v>96.118181818181824</v>
      </c>
      <c r="HT4" s="15">
        <v>3240750</v>
      </c>
      <c r="HU4" s="15">
        <f t="array" ref="HU4">HT4/INDEX(Exch_rate,MATCH($A4,Exch_regions1,0),MATCH(HT$1,Exch_months1,0))</f>
        <v>98.204545454545453</v>
      </c>
      <c r="HV4" s="15">
        <v>3362625</v>
      </c>
      <c r="HW4" s="15">
        <f t="array" ref="HW4">HV4/INDEX(Exch_rate,MATCH($A4,Exch_regions1,0),MATCH(HV$1,Exch_months1,0))</f>
        <v>101.89772727272727</v>
      </c>
      <c r="HX4" s="15">
        <v>3376500</v>
      </c>
      <c r="HY4" s="15">
        <f t="array" ref="HY4">HX4/INDEX(Exch_rate,MATCH($A4,Exch_regions1,0),MATCH(HX$1,Exch_months1,0))</f>
        <v>102.31818181818181</v>
      </c>
      <c r="HZ4" s="15">
        <v>3281250</v>
      </c>
      <c r="IA4" s="15">
        <f t="array" ref="IA4">HZ4/INDEX(Exch_rate,MATCH($A4,Exch_regions1,0),MATCH(HZ$1,Exch_months1,0))</f>
        <v>99.431818181818187</v>
      </c>
      <c r="IB4" s="15">
        <v>3266700</v>
      </c>
      <c r="IC4" s="15">
        <f t="array" ref="IC4">IB4/INDEX(Exch_rate,MATCH($A4,Exch_regions1,0),MATCH(IB$1,Exch_months1,0))</f>
        <v>98.990909090909085</v>
      </c>
      <c r="ID4" s="15">
        <v>3225000</v>
      </c>
      <c r="IE4" s="15">
        <f t="array" ref="IE4">ID4/INDEX(Exch_rate,MATCH($A4,Exch_regions1,0),MATCH(ID$1,Exch_months1,0))</f>
        <v>97.727272727272734</v>
      </c>
      <c r="IF4" s="15">
        <v>3133500</v>
      </c>
      <c r="IG4" s="15">
        <f t="array" ref="IG4">IF4/INDEX(Exch_rate,MATCH($A4,Exch_regions1,0),MATCH(IF$1,Exch_months1,0))</f>
        <v>94.954545454545453</v>
      </c>
      <c r="IH4" s="15">
        <v>3167400</v>
      </c>
      <c r="II4" s="15">
        <f t="array" ref="II4">IH4/INDEX(Exch_rate,MATCH($A4,Exch_regions1,0),MATCH(IH$1,Exch_months1,0))</f>
        <v>95.981818181818184</v>
      </c>
      <c r="IJ4" s="15">
        <v>3450000</v>
      </c>
      <c r="IK4" s="15">
        <f t="array" ref="IK4">IJ4/INDEX(Exch_rate,MATCH($A4,Exch_regions1,0),MATCH(IJ$1,Exch_months1,0))</f>
        <v>102.98507462686567</v>
      </c>
      <c r="IL4" s="15">
        <v>3149625</v>
      </c>
      <c r="IM4" s="15">
        <f t="array" ref="IM4">IL4/INDEX(Exch_rate,MATCH($A4,Exch_regions1,0),MATCH(IL$1,Exch_months1,0))</f>
        <v>94.018656716417908</v>
      </c>
      <c r="IN4" s="15">
        <v>2965875</v>
      </c>
      <c r="IO4" s="15">
        <f t="array" ref="IO4">IN4/INDEX(Exch_rate,MATCH($A4,Exch_regions1,0),MATCH(IN$1,Exch_months1,0))</f>
        <v>87.87777777777778</v>
      </c>
      <c r="IP4" s="15">
        <v>2934300</v>
      </c>
      <c r="IQ4" s="15">
        <f t="array" ref="IQ4">IP4/INDEX(Exch_rate,MATCH($A4,Exch_regions1,0),MATCH(IP$1,Exch_months1,0))</f>
        <v>86.302941176470583</v>
      </c>
      <c r="IR4" s="15">
        <v>2985000</v>
      </c>
      <c r="IS4" s="15">
        <f t="array" ref="IS4">IR4/INDEX(Exch_rate,MATCH($A4,Exch_regions1,0),MATCH(IR$1,Exch_months1,0))</f>
        <v>87.794117647058826</v>
      </c>
      <c r="IT4" s="15">
        <v>2907000</v>
      </c>
      <c r="IU4" s="15">
        <f t="array" ref="IU4">IT4/INDEX(Exch_rate,MATCH($A4,Exch_regions1,0),MATCH(IT$1,Exch_months1,0))</f>
        <v>85.5</v>
      </c>
      <c r="IV4" s="15">
        <v>2709000</v>
      </c>
      <c r="IW4" s="15">
        <f t="array" ref="IW4">IV4/INDEX(Exch_rate,MATCH($A4,Exch_regions1,0),MATCH(IV$1,Exch_months1,0))</f>
        <v>79.0948905109489</v>
      </c>
      <c r="IX4" s="15">
        <v>3037500</v>
      </c>
      <c r="IY4" s="15">
        <f t="array" ref="IY4">IX4/INDEX(Exch_rate,MATCH($A4,Exch_regions1,0),MATCH(IX$1,Exch_months1,0))</f>
        <v>88.043478260869563</v>
      </c>
      <c r="IZ4" s="15">
        <v>3165000</v>
      </c>
      <c r="JA4" s="15">
        <f t="array" ref="JA4">IZ4/INDEX(Exch_rate,MATCH($A4,Exch_regions1,0),MATCH(IZ$1,Exch_months1,0))</f>
        <v>90.428571428571431</v>
      </c>
      <c r="JB4" s="15">
        <v>3137250</v>
      </c>
      <c r="JC4" s="15">
        <f t="array" ref="JC4">JB4/INDEX(Exch_rate,MATCH($A4,Exch_regions1,0),MATCH(JB$1,Exch_months1,0))</f>
        <v>89.635714285714286</v>
      </c>
      <c r="JD4" s="15">
        <v>3108000</v>
      </c>
      <c r="JE4" s="15">
        <f t="array" ref="JE4">JD4/INDEX(Exch_rate,MATCH($A4,Exch_regions1,0),MATCH(JD$1,Exch_months1,0))</f>
        <v>88.8</v>
      </c>
      <c r="JF4" s="15">
        <v>3132630</v>
      </c>
      <c r="JG4" s="15">
        <f t="array" ref="JG4">JF4/INDEX(Exch_rate,MATCH($A4,Exch_regions1,0),MATCH(JF$1,Exch_months1,0))</f>
        <v>89.503714285714281</v>
      </c>
      <c r="JH4" s="15">
        <v>3108000</v>
      </c>
      <c r="JI4" s="15">
        <f t="array" ref="JI4">JH4/INDEX(Exch_rate,MATCH($A4,Exch_regions1,0),MATCH(JH$1,Exch_months1,0))</f>
        <v>88.8</v>
      </c>
      <c r="JJ4" s="15">
        <v>3153000</v>
      </c>
      <c r="JK4" s="15">
        <f t="array" ref="JK4">JJ4/INDEX(Exch_rate,MATCH($A4,Exch_regions1,0),MATCH(JJ$1,Exch_months1,0))</f>
        <v>90.085714285714289</v>
      </c>
      <c r="JL4" s="15">
        <v>3147000</v>
      </c>
      <c r="JM4" s="15">
        <f>JL4/INDEX(Exchange_rate_data1,MATCH('Food Items CMB_Regions '!$A4,Exch_regions,0),MATCH('Food Items CMB_Regions '!JL$1,Exch_months3,0))</f>
        <v>89.914285714285711</v>
      </c>
      <c r="JN4" s="42">
        <v>3096000</v>
      </c>
      <c r="JO4" s="42">
        <f>JN4/INDEX(Exchange_rate_data2,MATCH('Food Items CMB_Regions '!$A4,Exch_regions,0),MATCH('Food Items CMB_Regions '!JN$1,Exch_months4,0))</f>
        <v>88.457142857142856</v>
      </c>
      <c r="JP4" s="42">
        <v>3102000</v>
      </c>
      <c r="JQ4" s="42">
        <f>JP4/INDEX(Exchange_rate_data3,MATCH('Food Items CMB_Regions '!$A4,Exch_regions,0),MATCH('Food Items CMB_Regions '!JP$1,Exch_months5,0))</f>
        <v>88.628571428571433</v>
      </c>
      <c r="JR4" s="42">
        <v>3090000</v>
      </c>
      <c r="JS4" s="42">
        <f>JR4/INDEX(Exchange_rate4,MATCH('Food Items CMB_Regions '!$A4,Exch_regions,0),MATCH('Food Items CMB_Regions '!JR$1,Exch_month6,0))</f>
        <v>92.514970059880241</v>
      </c>
      <c r="JT4" s="42">
        <v>3090000</v>
      </c>
      <c r="JU4" s="42">
        <f>JT4/INDEX(Exchange_rate5,MATCH('Food Items CMB_Regions '!$A4,Exch_regions,0),MATCH('Food Items CMB_Regions '!JT$1,Exch_month7,0))</f>
        <v>87.042253521126767</v>
      </c>
      <c r="JV4" s="42">
        <v>3109500</v>
      </c>
      <c r="JW4" s="42">
        <f>JV4/INDEX(Exchange_rate6,MATCH('Food Items CMB_Regions '!$A4,Exch_regions,0),MATCH('Food Items CMB_Regions '!JV$1,Exch_month9,0))</f>
        <v>88.842857142857142</v>
      </c>
      <c r="JX4" s="42">
        <v>3111000</v>
      </c>
      <c r="JY4" s="42">
        <f>JX4/INDEX(Exchange_rate7,MATCH('Food Items CMB_Regions '!$A4,Exch_regions,0),MATCH('Food Items CMB_Regions '!JX$1,Exch_month10,0))</f>
        <v>88.885714285714286</v>
      </c>
      <c r="JZ4" s="42">
        <v>3150000</v>
      </c>
      <c r="KA4" s="42">
        <f>JZ4/INDEX(Exchange_rate8,MATCH('Food Items CMB_Regions '!$A4,Exch_regions,0),MATCH('Food Items CMB_Regions '!JZ$1,Exchange_month11,0))</f>
        <v>88.732394366197184</v>
      </c>
      <c r="KB4" s="42">
        <v>3117000</v>
      </c>
      <c r="KC4" s="42">
        <f>KB4/INDEX(Exchange_rate9,MATCH('Food Items CMB_Regions '!$A4,Exch_regions,0),MATCH('Food Items CMB_Regions '!KB$1,Exch_month11,0))</f>
        <v>87.802816901408448</v>
      </c>
      <c r="KD4" s="42">
        <v>3156000</v>
      </c>
      <c r="KE4" s="42">
        <f>KD4/INDEX(Exchange_rate10,MATCH('Food Items CMB_Regions '!$A4,Exch_regions,0),MATCH('Food Items CMB_Regions '!KD$1,Exch_month12,0))</f>
        <v>87.666666666666671</v>
      </c>
      <c r="KF4" s="42">
        <v>3168000</v>
      </c>
      <c r="KG4" s="42">
        <f>KF4/INDEX(Exchange_rate11,MATCH('Food Items CMB_Regions '!$A4,Exch_regions,0),MATCH('Food Items CMB_Regions '!KF$1,Exch_month13,0))</f>
        <v>88</v>
      </c>
      <c r="KH4" s="42">
        <v>3117000</v>
      </c>
      <c r="KI4" s="42">
        <f>KH4/INDEX(Exchange_rate12,MATCH('Food Items CMB_Regions '!$A4,Exch_regions,0),MATCH('Food Items CMB_Regions '!KH$1,Exch_month14,0))</f>
        <v>85.986206896551721</v>
      </c>
      <c r="KJ4" s="42">
        <v>3148125</v>
      </c>
      <c r="KK4" s="42">
        <f>KJ4/INDEX(Exchange_rate13,MATCH('Food Items CMB_Regions '!$A4,Exch_regions,0),MATCH('Food Items CMB_Regions '!KJ$1,Exch_month15,0))</f>
        <v>87.447916666666671</v>
      </c>
      <c r="KL4" s="42">
        <v>3109500</v>
      </c>
      <c r="KM4" s="42">
        <f>KL4/INDEX(Exchange_rate14,MATCH('Food Items CMB_Regions '!$A4,Exch_regions,0),MATCH('Food Items CMB_Regions '!KL$1,Exch_month16,0))</f>
        <v>86.375</v>
      </c>
      <c r="KN4" s="42">
        <v>3106500</v>
      </c>
      <c r="KO4" s="42">
        <f>KN4/INDEX(Exchange_rate15,MATCH('Food Items CMB_Regions '!$A4,Exch_regions,0),MATCH('Food Items CMB_Regions '!KN$1,Exch_month17,0))</f>
        <v>86.291666666666671</v>
      </c>
      <c r="KP4" s="44">
        <v>3109500</v>
      </c>
      <c r="KQ4" s="42">
        <f>KP4/INDEX(Exchange_rate16,MATCH('Food Items CMB_Regions '!$A4,Exch_regions,0),MATCH('Food Items CMB_Regions '!KP$1,Exch_month18,0))</f>
        <v>86.375</v>
      </c>
      <c r="KR4" s="42">
        <v>3109500</v>
      </c>
      <c r="KS4" s="42">
        <f>KR4/INDEX(Exchange_rate17,MATCH('Food Items CMB_Regions '!$A4,Exch_regions,0),MATCH('Food Items CMB_Regions '!KR$1,Exch_month19,0))</f>
        <v>85.191780821917803</v>
      </c>
      <c r="KT4" s="42">
        <v>3103500</v>
      </c>
      <c r="KU4" s="42">
        <f>KT4/INDEX(Exchange_rate18,MATCH('Food Items CMB_Regions '!$A4,Exch_regions,0),MATCH('Food Items CMB_Regions '!KT$1,Exch_month20,0))</f>
        <v>86.208333333333329</v>
      </c>
      <c r="KV4" s="42">
        <v>3088500</v>
      </c>
      <c r="KW4" s="42">
        <f>KV4/INDEX(Exchange_rate19,MATCH('Food Items CMB_Regions '!$A4,Exch_regions,0),MATCH('Food Items CMB_Regions '!KV$1,Exch_month21,0))</f>
        <v>84.61643835616438</v>
      </c>
      <c r="KX4" s="2">
        <v>3114600</v>
      </c>
      <c r="KY4" s="42">
        <f>KX4/INDEX(Exchange_rate20,MATCH('Food Items CMB_Regions '!$A4,Exch_regions,0),MATCH(KX$1,Exch_month22,0))</f>
        <v>84.178378378378383</v>
      </c>
      <c r="KZ4" s="42">
        <v>3097500</v>
      </c>
      <c r="LA4" s="42">
        <f>KZ4/INDEX(Exchange_rate22,MATCH('Food Items CMB_Regions '!$A4,Exch_regions,0),MATCH(KZ$1,Exch_month24,0))</f>
        <v>84.631147540983605</v>
      </c>
      <c r="LB4" s="42">
        <v>3100500</v>
      </c>
      <c r="LC4" s="42">
        <f>LB4/INDEX(Exchange_rate23,MATCH('Food Items CMB_Regions '!$A4,Exch_regions,0),MATCH(LB$1,Exch_month25,0))</f>
        <v>86.125</v>
      </c>
      <c r="LD4" s="24">
        <f t="shared" ref="LD4:LE20" si="0">AVERAGE(GL4,HJ4,IH4,JF4,KD4)</f>
        <v>2935131</v>
      </c>
      <c r="LE4" s="24">
        <f t="shared" si="0"/>
        <v>84.953963725621463</v>
      </c>
    </row>
    <row r="5" spans="1:317" x14ac:dyDescent="0.35">
      <c r="A5" s="1" t="s">
        <v>2</v>
      </c>
      <c r="B5" s="21">
        <v>2415750</v>
      </c>
      <c r="C5" s="15">
        <f t="array" ref="C5">B5/INDEX(Exch_rate,MATCH($A5,Exch_regions1,0),MATCH(B$1,Exch_months1,0))</f>
        <v>114.01769911504425</v>
      </c>
      <c r="D5" s="21">
        <v>2407500</v>
      </c>
      <c r="E5" s="15">
        <f t="array" ref="E5">D5/INDEX(Exch_rate,MATCH($A5,Exch_regions1,0),MATCH(D$1,Exch_months1,0))</f>
        <v>113.36080047086521</v>
      </c>
      <c r="F5" s="21">
        <v>2367000</v>
      </c>
      <c r="G5" s="15">
        <f t="array" ref="G5">F5/INDEX(Exch_rate,MATCH($A5,Exch_regions1,0),MATCH(F$1,Exch_months1,0))</f>
        <v>120.22857142857143</v>
      </c>
      <c r="H5" s="21">
        <v>2348400</v>
      </c>
      <c r="I5" s="15">
        <f t="array" ref="I5">H5/INDEX(Exch_rate,MATCH($A5,Exch_regions1,0),MATCH(H$1,Exch_months1,0))</f>
        <v>117.18562874251496</v>
      </c>
      <c r="J5" s="21">
        <v>2364375</v>
      </c>
      <c r="K5" s="15">
        <f t="array" ref="K5">J5/INDEX(Exch_rate,MATCH($A5,Exch_regions1,0),MATCH(J$1,Exch_months1,0))</f>
        <v>116.75925925925925</v>
      </c>
      <c r="L5" s="21">
        <v>2450625</v>
      </c>
      <c r="M5" s="15">
        <f t="array" ref="M5">L5/INDEX(Exch_rate,MATCH($A5,Exch_regions1,0),MATCH(L$1,Exch_months1,0))</f>
        <v>121.28054438601917</v>
      </c>
      <c r="N5" s="21">
        <v>2423550</v>
      </c>
      <c r="O5" s="15">
        <f t="array" ref="O5">N5/INDEX(Exch_rate,MATCH($A5,Exch_regions1,0),MATCH(N$1,Exch_months1,0))</f>
        <v>120.03714710252601</v>
      </c>
      <c r="P5" s="21">
        <v>2391937.5</v>
      </c>
      <c r="Q5" s="15">
        <f t="array" ref="Q5">P5/INDEX(Exch_rate,MATCH($A5,Exch_regions1,0),MATCH(P$1,Exch_months1,0))</f>
        <v>119.596875</v>
      </c>
      <c r="R5" s="21">
        <v>2299500</v>
      </c>
      <c r="S5" s="15">
        <f t="array" ref="S5">R5/INDEX(Exch_rate,MATCH($A5,Exch_regions1,0),MATCH(R$1,Exch_months1,0))</f>
        <v>115.4077791718946</v>
      </c>
      <c r="T5" s="21">
        <v>2278312.5</v>
      </c>
      <c r="U5" s="15">
        <f t="array" ref="U5">T5/INDEX(Exch_rate,MATCH($A5,Exch_regions1,0),MATCH(T$1,Exch_months1,0))</f>
        <v>114.81259842519685</v>
      </c>
      <c r="V5" s="21">
        <v>2178375</v>
      </c>
      <c r="W5" s="15">
        <f t="array" ref="W5">V5/INDEX(Exch_rate,MATCH($A5,Exch_regions1,0),MATCH(V$1,Exch_months1,0))</f>
        <v>109.2601880877743</v>
      </c>
      <c r="X5" s="21">
        <v>2113650</v>
      </c>
      <c r="Y5" s="15">
        <f t="array" ref="Y5">X5/INDEX(Exch_rate,MATCH($A5,Exch_regions1,0),MATCH(X$1,Exch_months1,0))</f>
        <v>105.28767123287672</v>
      </c>
      <c r="Z5" s="21">
        <v>2100750</v>
      </c>
      <c r="AA5" s="15">
        <f t="array" ref="AA5">Z5/INDEX(Exch_rate,MATCH($A5,Exch_regions1,0),MATCH(Z$1,Exch_months1,0))</f>
        <v>104.67767050763003</v>
      </c>
      <c r="AB5" s="21">
        <v>2061000</v>
      </c>
      <c r="AC5" s="15">
        <f t="array" ref="AC5">AB5/INDEX(Exch_rate,MATCH($A5,Exch_regions1,0),MATCH(AB$1,Exch_months1,0))</f>
        <v>102.56920684292379</v>
      </c>
      <c r="AD5" s="21">
        <v>2045250</v>
      </c>
      <c r="AE5" s="15">
        <f t="array" ref="AE5">AD5/INDEX(Exch_rate,MATCH($A5,Exch_regions1,0),MATCH(AD$1,Exch_months1,0))</f>
        <v>101.88044831880448</v>
      </c>
      <c r="AF5" s="21">
        <v>2065875</v>
      </c>
      <c r="AG5" s="15">
        <f t="array" ref="AG5">AF5/INDEX(Exch_rate,MATCH($A5,Exch_regions1,0),MATCH(AF$1,Exch_months1,0))</f>
        <v>102.84380833851898</v>
      </c>
      <c r="AH5" s="21">
        <v>2082937.5</v>
      </c>
      <c r="AI5" s="15">
        <f t="array" ref="AI5">AH5/INDEX(Exch_rate,MATCH($A5,Exch_regions1,0),MATCH(AH$1,Exch_months1,0))</f>
        <v>103.40366118523116</v>
      </c>
      <c r="AJ5" s="21">
        <v>2109375</v>
      </c>
      <c r="AK5" s="15">
        <f t="array" ref="AK5">AJ5/INDEX(Exch_rate,MATCH($A5,Exch_regions1,0),MATCH(AJ$1,Exch_months1,0))</f>
        <v>104.48916408668731</v>
      </c>
      <c r="AL5" s="21">
        <v>2103750</v>
      </c>
      <c r="AM5" s="15">
        <f t="array" ref="AM5">AL5/INDEX(Exch_rate,MATCH($A5,Exch_regions1,0),MATCH(AL$1,Exch_months1,0))</f>
        <v>103.76078914919852</v>
      </c>
      <c r="AN5" s="21">
        <v>2089500</v>
      </c>
      <c r="AO5" s="15">
        <f t="array" ref="AO5">AN5/INDEX(Exch_rate,MATCH($A5,Exch_regions1,0),MATCH(AN$1,Exch_months1,0))</f>
        <v>103.18518518518519</v>
      </c>
      <c r="AP5" s="21">
        <v>2075250</v>
      </c>
      <c r="AQ5" s="15">
        <f t="array" ref="AQ5">AP5/INDEX(Exch_rate,MATCH($A5,Exch_regions1,0),MATCH(AP$1,Exch_months1,0))</f>
        <v>102.83696729435084</v>
      </c>
      <c r="AR5" s="21">
        <v>2057625</v>
      </c>
      <c r="AS5" s="15">
        <f t="array" ref="AS5">AR5/INDEX(Exch_rate,MATCH($A5,Exch_regions1,0),MATCH(AR$1,Exch_months1,0))</f>
        <v>101.61111111111111</v>
      </c>
      <c r="AT5" s="21">
        <v>2025937.5</v>
      </c>
      <c r="AU5" s="15">
        <f t="array" ref="AU5">AT5/INDEX(Exch_rate,MATCH($A5,Exch_regions1,0),MATCH(AT$1,Exch_months1,0))</f>
        <v>100.04629629629629</v>
      </c>
      <c r="AV5" s="21">
        <v>2017800</v>
      </c>
      <c r="AW5" s="15">
        <f t="array" ref="AW5">AV5/INDEX(Exch_rate,MATCH($A5,Exch_regions1,0),MATCH(AV$1,Exch_months1,0))</f>
        <v>99.792284866468847</v>
      </c>
      <c r="AX5" s="21">
        <v>2010375</v>
      </c>
      <c r="AY5" s="15">
        <f t="array" ref="AY5">AX5/INDEX(Exch_rate,MATCH($A5,Exch_regions1,0),MATCH(AX$1,Exch_months1,0))</f>
        <v>99.277777777777771</v>
      </c>
      <c r="AZ5" s="21">
        <v>1998000</v>
      </c>
      <c r="BA5" s="15">
        <f t="array" ref="BA5">AZ5/INDEX(Exch_rate,MATCH($A5,Exch_regions1,0),MATCH(AZ$1,Exch_months1,0))</f>
        <v>98.484288354898339</v>
      </c>
      <c r="BB5" s="21">
        <v>1986000</v>
      </c>
      <c r="BC5" s="15">
        <f t="array" ref="BC5">BB5/INDEX(Exch_rate,MATCH($A5,Exch_regions1,0),MATCH(BB$1,Exch_months1,0))</f>
        <v>98.074074074074076</v>
      </c>
      <c r="BD5" s="21">
        <v>1974375</v>
      </c>
      <c r="BE5" s="15">
        <f t="array" ref="BE5">BD5/INDEX(Exch_rate,MATCH($A5,Exch_regions1,0),MATCH(BD$1,Exch_months1,0))</f>
        <v>97.229916897506925</v>
      </c>
      <c r="BF5" s="21">
        <v>1973625</v>
      </c>
      <c r="BG5" s="15">
        <f t="array" ref="BG5">BF5/INDEX(Exch_rate,MATCH($A5,Exch_regions1,0),MATCH(BF$1,Exch_months1,0))</f>
        <v>97.462962962962962</v>
      </c>
      <c r="BH5" s="21">
        <v>1979100</v>
      </c>
      <c r="BI5" s="15">
        <f t="array" ref="BI5">BH5/INDEX(Exch_rate,MATCH($A5,Exch_regions1,0),MATCH(BH$1,Exch_months1,0))</f>
        <v>97.733333333333334</v>
      </c>
      <c r="BJ5" s="21">
        <v>1964062.5</v>
      </c>
      <c r="BK5" s="15">
        <f t="array" ref="BK5">BJ5/INDEX(Exch_rate,MATCH($A5,Exch_regions1,0),MATCH(BJ$1,Exch_months1,0))</f>
        <v>96.990740740740748</v>
      </c>
      <c r="BL5" s="21">
        <v>1968150</v>
      </c>
      <c r="BM5" s="15">
        <f t="array" ref="BM5">BL5/INDEX(Exch_rate,MATCH($A5,Exch_regions1,0),MATCH(BL$1,Exch_months1,0))</f>
        <v>96.359853121175036</v>
      </c>
      <c r="BN5" s="21">
        <v>1960125</v>
      </c>
      <c r="BO5" s="15">
        <f t="array" ref="BO5">BN5/INDEX(Exch_rate,MATCH($A5,Exch_regions1,0),MATCH(BN$1,Exch_months1,0))</f>
        <v>94.634882317441154</v>
      </c>
      <c r="BP5" s="21">
        <v>1963687.5</v>
      </c>
      <c r="BQ5" s="15">
        <f t="array" ref="BQ5">BP5/INDEX(Exch_rate,MATCH($A5,Exch_regions1,0),MATCH(BP$1,Exch_months1,0))</f>
        <v>93.203797092850792</v>
      </c>
      <c r="BR5" s="21">
        <v>2014125</v>
      </c>
      <c r="BS5" s="15">
        <f t="array" ref="BS5">BR5/INDEX(Exch_rate,MATCH($A5,Exch_regions1,0),MATCH(BR$1,Exch_months1,0))</f>
        <v>93.273516642547037</v>
      </c>
      <c r="BT5" s="21">
        <v>2041875</v>
      </c>
      <c r="BU5" s="15">
        <f t="array" ref="BU5">BT5/INDEX(Exch_rate,MATCH($A5,Exch_regions1,0),MATCH(BT$1,Exch_months1,0))</f>
        <v>95.526315789473685</v>
      </c>
      <c r="BV5" s="21">
        <v>1967250</v>
      </c>
      <c r="BW5" s="15">
        <f t="array" ref="BW5">BV5/INDEX(Exch_rate,MATCH($A5,Exch_regions1,0),MATCH(BV$1,Exch_months1,0))</f>
        <v>92.576470588235296</v>
      </c>
      <c r="BX5" s="21">
        <v>1935750</v>
      </c>
      <c r="BY5" s="15">
        <f t="array" ref="BY5">BX5/INDEX(Exch_rate,MATCH($A5,Exch_regions1,0),MATCH(BX$1,Exch_months1,0))</f>
        <v>90.24475524475524</v>
      </c>
      <c r="BZ5" s="21">
        <v>1938000</v>
      </c>
      <c r="CA5" s="15">
        <f t="array" ref="CA5">BZ5/INDEX(Exch_rate,MATCH($A5,Exch_regions1,0),MATCH(BZ$1,Exch_months1,0))</f>
        <v>88.341880341880341</v>
      </c>
      <c r="CB5" s="21">
        <v>1945125</v>
      </c>
      <c r="CC5" s="15">
        <f t="array" ref="CC5">CB5/INDEX(Exch_rate,MATCH($A5,Exch_regions1,0),MATCH(CB$1,Exch_months1,0))</f>
        <v>87.791255289139627</v>
      </c>
      <c r="CD5" s="21">
        <v>1965900</v>
      </c>
      <c r="CE5" s="15">
        <f t="array" ref="CE5">CD5/INDEX(Exch_rate,MATCH($A5,Exch_regions1,0),MATCH(CD$1,Exch_months1,0))</f>
        <v>86.986725663716811</v>
      </c>
      <c r="CF5" s="21">
        <v>1981500</v>
      </c>
      <c r="CG5" s="15">
        <f t="array" ref="CG5">CF5/INDEX(Exch_rate,MATCH($A5,Exch_regions1,0),MATCH(CF$1,Exch_months1,0))</f>
        <v>88.066666666666663</v>
      </c>
      <c r="CH5" s="21">
        <v>2031000</v>
      </c>
      <c r="CI5" s="15">
        <f t="array" ref="CI5">CH5/INDEX(Exch_rate,MATCH($A5,Exch_regions1,0),MATCH(CH$1,Exch_months1,0))</f>
        <v>90.266666666666666</v>
      </c>
      <c r="CJ5" s="21">
        <v>2036700</v>
      </c>
      <c r="CK5" s="15">
        <f t="array" ref="CK5">CJ5/INDEX(Exch_rate,MATCH($A5,Exch_regions1,0),MATCH(CJ$1,Exch_months1,0))</f>
        <v>89.525274725274727</v>
      </c>
      <c r="CL5" s="21">
        <v>2038125</v>
      </c>
      <c r="CM5" s="15">
        <f t="array" ref="CM5">CL5/INDEX(Exch_rate,MATCH($A5,Exch_regions1,0),MATCH(CL$1,Exch_months1,0))</f>
        <v>88.614130434782609</v>
      </c>
      <c r="CN5" s="21">
        <v>2038200</v>
      </c>
      <c r="CO5" s="15">
        <f t="array" ref="CO5">CN5/INDEX(Exch_rate,MATCH($A5,Exch_regions1,0),MATCH(CN$1,Exch_months1,0))</f>
        <v>87.102564102564102</v>
      </c>
      <c r="CP5" s="21">
        <v>2040750</v>
      </c>
      <c r="CQ5" s="15">
        <f t="array" ref="CQ5">CP5/INDEX(Exch_rate,MATCH($A5,Exch_regions1,0),MATCH(CP$1,Exch_months1,0))</f>
        <v>85.142112125162967</v>
      </c>
      <c r="CR5" s="21">
        <v>2052000</v>
      </c>
      <c r="CS5" s="15">
        <f t="array" ref="CS5">CR5/INDEX(Exch_rate,MATCH($A5,Exch_regions1,0),MATCH(CR$1,Exch_months1,0))</f>
        <v>84.184615384615384</v>
      </c>
      <c r="CT5" s="21">
        <v>1984200</v>
      </c>
      <c r="CU5" s="15">
        <f t="array" ref="CU5">CT5/INDEX(Exch_rate,MATCH($A5,Exch_regions1,0),MATCH(CT$1,Exch_months1,0))</f>
        <v>83.369747899159663</v>
      </c>
      <c r="CV5" s="21">
        <v>2102625</v>
      </c>
      <c r="CW5" s="15">
        <f t="array" ref="CW5">CV5/INDEX(Exch_rate,MATCH($A5,Exch_regions1,0),MATCH(CV$1,Exch_months1,0))</f>
        <v>86.040920716112538</v>
      </c>
      <c r="CX5" s="2">
        <v>2138625</v>
      </c>
      <c r="CY5" s="15">
        <f t="array" ref="CY5">CX5/INDEX(Exch_rate,MATCH($A5,Exch_regions1,0),MATCH(CX$1,Exch_months1,0))</f>
        <v>82.652173913043484</v>
      </c>
      <c r="CZ5" s="2">
        <v>2209500</v>
      </c>
      <c r="DA5" s="15">
        <f t="array" ref="DA5">CZ5/INDEX(Exch_rate,MATCH($A5,Exch_regions1,0),MATCH(CZ$1,Exch_months1,0))</f>
        <v>83.772511848341239</v>
      </c>
      <c r="DB5" s="2">
        <v>2322375</v>
      </c>
      <c r="DC5" s="15">
        <f t="array" ref="DC5">DB5/INDEX(Exch_rate,MATCH($A5,Exch_regions1,0),MATCH(DB$1,Exch_months1,0))</f>
        <v>86.313588850174213</v>
      </c>
      <c r="DD5" s="2">
        <v>2376750</v>
      </c>
      <c r="DE5" s="15">
        <f t="array" ref="DE5">DD5/INDEX(Exch_rate,MATCH($A5,Exch_regions1,0),MATCH(DD$1,Exch_months1,0))</f>
        <v>88.027777777777771</v>
      </c>
      <c r="DF5" s="2">
        <v>2374350</v>
      </c>
      <c r="DG5" s="15">
        <f t="array" ref="DG5">DF5/INDEX(Exch_rate,MATCH($A5,Exch_regions1,0),MATCH(DF$1,Exch_months1,0))</f>
        <v>87.29227941176471</v>
      </c>
      <c r="DH5" s="2">
        <v>2442375</v>
      </c>
      <c r="DI5" s="15">
        <f t="array" ref="DI5">DH5/INDEX(Exch_rate,MATCH($A5,Exch_regions1,0),MATCH(DH$1,Exch_months1,0))</f>
        <v>88.813636363636363</v>
      </c>
      <c r="DJ5" s="2">
        <v>2406562.5</v>
      </c>
      <c r="DK5" s="15">
        <f t="array" ref="DK5">DJ5/INDEX(Exch_rate,MATCH($A5,Exch_regions1,0),MATCH(DJ$1,Exch_months1,0))</f>
        <v>92.338129496402871</v>
      </c>
      <c r="DL5" s="2">
        <v>2402250</v>
      </c>
      <c r="DM5" s="15">
        <f t="array" ref="DM5">DL5/INDEX(Exch_rate,MATCH($A5,Exch_regions1,0),MATCH(DL$1,Exch_months1,0))</f>
        <v>95.138613861386133</v>
      </c>
      <c r="DN5" s="2">
        <v>2433750</v>
      </c>
      <c r="DO5" s="15">
        <f t="array" ref="DO5">DN5/INDEX(Exch_rate,MATCH($A5,Exch_regions1,0),MATCH(DN$1,Exch_months1,0))</f>
        <v>95.911330049261082</v>
      </c>
      <c r="DP5" s="2">
        <v>2383875</v>
      </c>
      <c r="DQ5" s="15">
        <f t="array" ref="DQ5">DP5/INDEX(Exch_rate,MATCH($A5,Exch_regions1,0),MATCH(DP$1,Exch_months1,0))</f>
        <v>91.6875</v>
      </c>
      <c r="DR5" s="17">
        <v>2343150</v>
      </c>
      <c r="DS5" s="15">
        <f t="array" ref="DS5">DR5/INDEX(Exch_rate,MATCH($A5,Exch_regions1,0),MATCH(DR$1,Exch_months1,0))</f>
        <v>90.644100580270788</v>
      </c>
      <c r="DT5" s="18">
        <v>2324250</v>
      </c>
      <c r="DU5" s="15">
        <f t="array" ref="DU5">DT5/INDEX(Exch_rate,MATCH($A5,Exch_regions1,0),MATCH(DT$1,Exch_months1,0))</f>
        <v>89.826086956521735</v>
      </c>
      <c r="DV5" s="18">
        <v>2262375</v>
      </c>
      <c r="DW5" s="15">
        <f t="array" ref="DW5">DV5/INDEX(Exch_rate,MATCH($A5,Exch_regions1,0),MATCH(DV$1,Exch_months1,0))</f>
        <v>84.181395348837214</v>
      </c>
      <c r="DX5" s="18">
        <v>2237700</v>
      </c>
      <c r="DY5" s="15">
        <f t="array" ref="DY5">DX5/INDEX(Exch_rate,MATCH($A5,Exch_regions1,0),MATCH(DX$1,Exch_months1,0))</f>
        <v>82.117431192660547</v>
      </c>
      <c r="DZ5" s="18">
        <v>2275125</v>
      </c>
      <c r="EA5" s="15">
        <f t="array" ref="EA5">DZ5/INDEX(Exch_rate,MATCH($A5,Exch_regions1,0),MATCH(DZ$1,Exch_months1,0))</f>
        <v>83.4908256880734</v>
      </c>
      <c r="EB5" s="18">
        <v>2337750</v>
      </c>
      <c r="EC5" s="15">
        <f t="array" ref="EC5">EB5/INDEX(Exch_rate,MATCH($A5,Exch_regions1,0),MATCH(EB$1,Exch_months1,0))</f>
        <v>85.788990825688074</v>
      </c>
      <c r="ED5" s="2">
        <v>2374650</v>
      </c>
      <c r="EE5" s="15">
        <f t="array" ref="EE5">ED5/INDEX(Exch_rate,MATCH($A5,Exch_regions1,0),MATCH(ED$1,Exch_months1,0))</f>
        <v>82.740418118466906</v>
      </c>
      <c r="EF5" s="20">
        <v>2383875</v>
      </c>
      <c r="EG5" s="15">
        <f t="array" ref="EG5">EF5/INDEX(Exch_rate,MATCH($A5,Exch_regions1,0),MATCH(EF$1,Exch_months1,0))</f>
        <v>81.153191489361703</v>
      </c>
      <c r="EH5" s="2">
        <v>2388187.5</v>
      </c>
      <c r="EI5" s="15">
        <f t="array" ref="EI5">EH5/INDEX(Exch_rate,MATCH($A5,Exch_regions1,0),MATCH(EH$1,Exch_months1,0))</f>
        <v>79.77244258872652</v>
      </c>
      <c r="EJ5" s="21">
        <v>2497650</v>
      </c>
      <c r="EK5" s="15">
        <f t="array" ref="EK5">EJ5/INDEX(Exch_rate,MATCH($A5,Exch_regions1,0),MATCH(EJ$1,Exch_months1,0))</f>
        <v>82.430693069306926</v>
      </c>
      <c r="EL5" s="21">
        <v>2568937.5</v>
      </c>
      <c r="EM5" s="15">
        <f t="array" ref="EM5">EL5/INDEX(Exch_rate,MATCH($A5,Exch_regions1,0),MATCH(EL$1,Exch_months1,0))</f>
        <v>83.37322515212982</v>
      </c>
      <c r="EN5" s="2">
        <v>2565750</v>
      </c>
      <c r="EO5" s="15">
        <f t="array" ref="EO5">EN5/INDEX(Exch_rate,MATCH($A5,Exch_regions1,0),MATCH(EN$1,Exch_months1,0))</f>
        <v>82.103999999999999</v>
      </c>
      <c r="EP5" s="2">
        <v>2514187.5</v>
      </c>
      <c r="EQ5" s="15">
        <f t="array" ref="EQ5">EP5/INDEX(Exch_rate,MATCH($A5,Exch_regions1,0),MATCH(EP$1,Exch_months1,0))</f>
        <v>82.09591836734694</v>
      </c>
      <c r="ER5" s="29">
        <v>2511750</v>
      </c>
      <c r="ES5" s="15">
        <f t="array" ref="ES5">ER5/INDEX(Exch_rate,MATCH($A5,Exch_regions1,0),MATCH(ER$1,Exch_months1,0))</f>
        <v>82.184049079754601</v>
      </c>
      <c r="ET5" s="29">
        <v>2552250</v>
      </c>
      <c r="EU5" s="15">
        <f t="array" ref="EU5">ET5/INDEX(Exch_rate,MATCH($A5,Exch_regions1,0),MATCH(ET$1,Exch_months1,0))</f>
        <v>84.371900826446279</v>
      </c>
      <c r="EV5" s="30">
        <v>2541450</v>
      </c>
      <c r="EW5" s="15">
        <f t="array" ref="EW5">EV5/INDEX(Exch_rate,MATCH($A5,Exch_regions1,0),MATCH(EV$1,Exch_months1,0))</f>
        <v>84.014876033057845</v>
      </c>
      <c r="EX5" s="30">
        <v>2545500</v>
      </c>
      <c r="EY5" s="15">
        <f t="array" ref="EY5">EX5/INDEX(Exch_rate,MATCH($A5,Exch_regions1,0),MATCH(EX$1,Exch_months1,0))</f>
        <v>83.459016393442624</v>
      </c>
      <c r="EZ5" s="30">
        <v>2504625</v>
      </c>
      <c r="FA5" s="15">
        <f t="array" ref="FA5">EZ5/INDEX(Exch_rate,MATCH($A5,Exch_regions1,0),MATCH(EZ$1,Exch_months1,0))</f>
        <v>80.79435483870968</v>
      </c>
      <c r="FB5" s="30">
        <v>2515200</v>
      </c>
      <c r="FC5" s="15">
        <f t="array" ref="FC5">FB5/INDEX(Exch_rate,MATCH($A5,Exch_regions1,0),MATCH(FB$1,Exch_months1,0))</f>
        <v>80.357827476038338</v>
      </c>
      <c r="FD5" s="30">
        <v>2548125</v>
      </c>
      <c r="FE5" s="15">
        <f t="array" ref="FE5">FD5/INDEX(Exch_rate,MATCH($A5,Exch_regions1,0),MATCH(FD$1,Exch_months1,0))</f>
        <v>78.706563706563713</v>
      </c>
      <c r="FF5" s="15">
        <v>2573625</v>
      </c>
      <c r="FG5" s="15">
        <f t="array" ref="FG5">FF5/INDEX(Exch_rate,MATCH($A5,Exch_regions1,0),MATCH(FF$1,Exch_months1,0))</f>
        <v>79.188461538461539</v>
      </c>
      <c r="FH5" s="15">
        <v>2532750</v>
      </c>
      <c r="FI5" s="15">
        <f t="array" ref="FI5">FH5/INDEX(Exch_rate,MATCH($A5,Exch_regions1,0),MATCH(FH$1,Exch_months1,0))</f>
        <v>77.930769230769229</v>
      </c>
      <c r="FJ5" s="15">
        <v>2542500</v>
      </c>
      <c r="FK5" s="15">
        <f t="array" ref="FK5">FJ5/INDEX(Exch_rate,MATCH($A5,Exch_regions1,0),MATCH(FJ$1,Exch_months1,0))</f>
        <v>78.230769230769226</v>
      </c>
      <c r="FL5" s="15">
        <v>2537175</v>
      </c>
      <c r="FM5" s="15">
        <f t="array" ref="FM5">FL5/INDEX(Exch_rate,MATCH($A5,Exch_regions1,0),MATCH(FL$1,Exch_months1,0))</f>
        <v>78.066923076923075</v>
      </c>
      <c r="FN5" s="15">
        <v>2571900</v>
      </c>
      <c r="FO5" s="15">
        <f t="array" ref="FO5">FN5/INDEX(Exch_rate,MATCH($A5,Exch_regions1,0),MATCH(FN$1,Exch_months1,0))</f>
        <v>79.135384615384609</v>
      </c>
      <c r="FP5" s="15">
        <v>2644875</v>
      </c>
      <c r="FQ5" s="15">
        <f t="array" ref="FQ5">FP5/INDEX(Exch_rate,MATCH($A5,Exch_regions1,0),MATCH(FP$1,Exch_months1,0))</f>
        <v>79.395872420262663</v>
      </c>
      <c r="FR5" s="15">
        <v>2769750</v>
      </c>
      <c r="FS5" s="15">
        <f t="array" ref="FS5">FR5/INDEX(Exch_rate,MATCH($A5,Exch_regions1,0),MATCH(FR$1,Exch_months1,0))</f>
        <v>80.721311475409834</v>
      </c>
      <c r="FT5" s="15">
        <v>3076687.5</v>
      </c>
      <c r="FU5" s="15">
        <f t="array" ref="FU5">FT5/INDEX(Exch_rate,MATCH($A5,Exch_regions1,0),MATCH(FT$1,Exch_months1,0))</f>
        <v>86.363157894736844</v>
      </c>
      <c r="FV5" s="15">
        <v>3105000</v>
      </c>
      <c r="FW5" s="15">
        <f t="array" ref="FW5">FV5/INDEX(Exch_rate,MATCH($A5,Exch_regions1,0),MATCH(FV$1,Exch_months1,0))</f>
        <v>86.853146853146853</v>
      </c>
      <c r="FX5" s="15">
        <v>3116550</v>
      </c>
      <c r="FY5" s="15">
        <f t="array" ref="FY5">FX5/INDEX(Exch_rate,MATCH($A5,Exch_regions1,0),MATCH(FX$1,Exch_months1,0))</f>
        <v>85.737276478679505</v>
      </c>
      <c r="FZ5" s="15">
        <v>3099000</v>
      </c>
      <c r="GA5" s="15">
        <f t="array" ref="GA5">FZ5/INDEX(Exch_rate,MATCH($A5,Exch_regions1,0),MATCH(FZ$1,Exch_months1,0))</f>
        <v>84.326530612244895</v>
      </c>
      <c r="GB5" s="15">
        <v>3055500</v>
      </c>
      <c r="GC5" s="15">
        <f t="array" ref="GC5">GB5/INDEX(Exch_rate,MATCH($A5,Exch_regions1,0),MATCH(GB$1,Exch_months1,0))</f>
        <v>83.142857142857139</v>
      </c>
      <c r="GD5" s="15">
        <v>3054750</v>
      </c>
      <c r="GE5" s="15">
        <f t="array" ref="GE5">GD5/INDEX(Exch_rate,MATCH($A5,Exch_regions1,0),MATCH(GD$1,Exch_months1,0))</f>
        <v>82.700507614213194</v>
      </c>
      <c r="GF5" s="15">
        <v>3091500</v>
      </c>
      <c r="GG5" s="15">
        <f t="array" ref="GG5">GF5/INDEX(Exch_rate,MATCH($A5,Exch_regions1,0),MATCH(GF$1,Exch_months1,0))</f>
        <v>81.177420519519742</v>
      </c>
      <c r="GH5" s="15">
        <v>3096000</v>
      </c>
      <c r="GI5" s="15">
        <f t="array" ref="GI5">GH5/INDEX(Exch_rate,MATCH($A5,Exch_regions1,0),MATCH(GH$1,Exch_months1,0))</f>
        <v>80.941176470588232</v>
      </c>
      <c r="GJ5" s="15">
        <v>3277500</v>
      </c>
      <c r="GK5" s="15">
        <f t="array" ref="GK5">GJ5/INDEX(Exch_rate,MATCH($A5,Exch_regions1,0),MATCH(GJ$1,Exch_months1,0))</f>
        <v>92.814159292035399</v>
      </c>
      <c r="GL5" s="15">
        <v>3225937.5</v>
      </c>
      <c r="GM5" s="15">
        <f t="array" ref="GM5">GL5/INDEX(Exch_rate,MATCH($A5,Exch_regions1,0),MATCH(GL$1,Exch_months1,0))</f>
        <v>82.189490445859875</v>
      </c>
      <c r="GN5" s="15">
        <v>3141562.5</v>
      </c>
      <c r="GO5" s="15">
        <f t="array" ref="GO5">GN5/INDEX(Exch_rate,MATCH($A5,Exch_regions1,0),MATCH(GN$1,Exch_months1,0))</f>
        <v>80.552884615384613</v>
      </c>
      <c r="GP5" s="15">
        <v>3379500</v>
      </c>
      <c r="GQ5" s="15">
        <f t="array" ref="GQ5">GP5/INDEX(Exch_rate,MATCH($A5,Exch_regions1,0),MATCH(GP$1,Exch_months1,0))</f>
        <v>86.101910828025481</v>
      </c>
      <c r="GR5" s="15">
        <v>3402750</v>
      </c>
      <c r="GS5" s="15">
        <f t="array" ref="GS5">GR5/INDEX(Exch_rate,MATCH($A5,Exch_regions1,0),MATCH(GR$1,Exch_months1,0))</f>
        <v>86.14556962025317</v>
      </c>
      <c r="GT5" s="15">
        <v>3319650</v>
      </c>
      <c r="GU5" s="15">
        <f t="array" ref="GU5">GT5/INDEX(Exch_rate,MATCH($A5,Exch_regions1,0),MATCH(GT$1,Exch_months1,0))</f>
        <v>82.169554455445549</v>
      </c>
      <c r="GV5" s="15">
        <v>3351000</v>
      </c>
      <c r="GW5" s="15">
        <f t="array" ref="GW5">GV5/INDEX(Exch_rate,MATCH($A5,Exch_regions1,0),MATCH(GV$1,Exch_months1,0))</f>
        <v>82.740740740740748</v>
      </c>
      <c r="GX5" s="15">
        <v>3460312.5</v>
      </c>
      <c r="GY5" s="15">
        <f t="array" ref="GY5">GX5/INDEX(Exch_rate,MATCH($A5,Exch_regions1,0),MATCH(GX$1,Exch_months1,0))</f>
        <v>84.655963302752298</v>
      </c>
      <c r="GZ5" s="2">
        <v>3511800</v>
      </c>
      <c r="HA5" s="15">
        <f t="array" ref="HA5">GZ5/INDEX(Exch_rate,MATCH($A5,Exch_regions1,0),MATCH(GZ$1,Exch_months1,0))</f>
        <v>85.653658536585368</v>
      </c>
      <c r="HB5" s="15">
        <v>3811875</v>
      </c>
      <c r="HC5" s="15">
        <f t="array" ref="HC5">HB5/INDEX(Exch_rate,MATCH($A5,Exch_regions1,0),MATCH(HB$1,Exch_months1,0))</f>
        <v>86.633522727272734</v>
      </c>
      <c r="HD5" s="15">
        <v>3989250</v>
      </c>
      <c r="HE5" s="15">
        <f t="array" ref="HE5">HD5/INDEX(Exch_rate,MATCH($A5,Exch_regions1,0),MATCH(HD$1,Exch_months1,0))</f>
        <v>90.664772727272734</v>
      </c>
      <c r="HF5" s="15">
        <v>4148700</v>
      </c>
      <c r="HG5" s="15">
        <f t="array" ref="HG5">HF5/INDEX(Exch_rate,MATCH($A5,Exch_regions1,0),MATCH(HF$1,Exch_months1,0))</f>
        <v>98.778571428571425</v>
      </c>
      <c r="HH5" s="15">
        <v>4168875</v>
      </c>
      <c r="HI5" s="15">
        <f t="array" ref="HI5">HH5/INDEX(Exch_rate,MATCH($A5,Exch_regions1,0),MATCH(HH$1,Exch_months1,0))</f>
        <v>99.258928571428569</v>
      </c>
      <c r="HJ5" s="15">
        <v>4287300</v>
      </c>
      <c r="HK5" s="15">
        <f t="array" ref="HK5">HJ5/INDEX(Exch_rate,MATCH($A5,Exch_regions1,0),MATCH(HJ$1,Exch_months1,0))</f>
        <v>102.07857142857142</v>
      </c>
      <c r="HL5" s="15">
        <v>4294875</v>
      </c>
      <c r="HM5" s="15">
        <f t="array" ref="HM5">HL5/INDEX(Exch_rate,MATCH($A5,Exch_regions1,0),MATCH(HL$1,Exch_months1,0))</f>
        <v>102.25892857142857</v>
      </c>
      <c r="HN5" s="15">
        <v>4536750</v>
      </c>
      <c r="HO5" s="15">
        <f t="array" ref="HO5">HN5/INDEX(Exch_rate,MATCH($A5,Exch_regions1,0),MATCH(HN$1,Exch_months1,0))</f>
        <v>108.01785714285714</v>
      </c>
      <c r="HP5" s="15">
        <v>4608375</v>
      </c>
      <c r="HQ5" s="15">
        <f t="array" ref="HQ5">HP5/INDEX(Exch_rate,MATCH($A5,Exch_regions1,0),MATCH(HP$1,Exch_months1,0))</f>
        <v>109.72321428571429</v>
      </c>
      <c r="HR5" s="15">
        <v>4661100</v>
      </c>
      <c r="HS5" s="15">
        <f t="array" ref="HS5">HR5/INDEX(Exch_rate,MATCH($A5,Exch_regions1,0),MATCH(HR$1,Exch_months1,0))</f>
        <v>110.97857142857143</v>
      </c>
      <c r="HT5" s="15">
        <v>4825875</v>
      </c>
      <c r="HU5" s="15">
        <f t="array" ref="HU5">HT5/INDEX(Exch_rate,MATCH($A5,Exch_regions1,0),MATCH(HT$1,Exch_months1,0))</f>
        <v>114.90178571428571</v>
      </c>
      <c r="HV5" s="15">
        <v>4939500</v>
      </c>
      <c r="HW5" s="15">
        <f t="array" ref="HW5">HV5/INDEX(Exch_rate,MATCH($A5,Exch_regions1,0),MATCH(HV$1,Exch_months1,0))</f>
        <v>117.60714285714286</v>
      </c>
      <c r="HX5" s="15">
        <v>5081100</v>
      </c>
      <c r="HY5" s="15">
        <f t="array" ref="HY5">HX5/INDEX(Exch_rate,MATCH($A5,Exch_regions1,0),MATCH(HX$1,Exch_months1,0))</f>
        <v>120.97857142857143</v>
      </c>
      <c r="HZ5" s="15">
        <v>5117625</v>
      </c>
      <c r="IA5" s="15">
        <f t="array" ref="IA5">HZ5/INDEX(Exch_rate,MATCH($A5,Exch_regions1,0),MATCH(HZ$1,Exch_months1,0))</f>
        <v>121.84821428571429</v>
      </c>
      <c r="IB5" s="15">
        <v>5029500</v>
      </c>
      <c r="IC5" s="15">
        <f t="array" ref="IC5">IB5/INDEX(Exch_rate,MATCH($A5,Exch_regions1,0),MATCH(IB$1,Exch_months1,0))</f>
        <v>119.75</v>
      </c>
      <c r="ID5" s="15">
        <v>4624125</v>
      </c>
      <c r="IE5" s="15">
        <f t="array" ref="IE5">ID5/INDEX(Exch_rate,MATCH($A5,Exch_regions1,0),MATCH(ID$1,Exch_months1,0))</f>
        <v>109.96730083234245</v>
      </c>
      <c r="IF5" s="15">
        <v>4502625</v>
      </c>
      <c r="IG5" s="15">
        <f t="array" ref="IG5">IF5/INDEX(Exch_rate,MATCH($A5,Exch_regions1,0),MATCH(IF$1,Exch_months1,0))</f>
        <v>107.20535714285714</v>
      </c>
      <c r="IH5" s="15">
        <v>4408800</v>
      </c>
      <c r="II5" s="15">
        <f t="array" ref="II5">IH5/INDEX(Exch_rate,MATCH($A5,Exch_regions1,0),MATCH(IH$1,Exch_months1,0))</f>
        <v>104.97142857142858</v>
      </c>
      <c r="IJ5" s="15">
        <v>4273125</v>
      </c>
      <c r="IK5" s="15">
        <f t="array" ref="IK5">IJ5/INDEX(Exch_rate,MATCH($A5,Exch_regions1,0),MATCH(IJ$1,Exch_months1,0))</f>
        <v>101.74107142857143</v>
      </c>
      <c r="IL5" s="15">
        <v>4235625</v>
      </c>
      <c r="IM5" s="15">
        <f t="array" ref="IM5">IL5/INDEX(Exch_rate,MATCH($A5,Exch_regions1,0),MATCH(IL$1,Exch_months1,0))</f>
        <v>100.84821428571429</v>
      </c>
      <c r="IN5" s="15">
        <v>4347750</v>
      </c>
      <c r="IO5" s="15">
        <f t="array" ref="IO5">IN5/INDEX(Exch_rate,MATCH($A5,Exch_regions1,0),MATCH(IN$1,Exch_months1,0))</f>
        <v>103.51785714285714</v>
      </c>
      <c r="IP5" s="15">
        <v>4219800</v>
      </c>
      <c r="IQ5" s="15">
        <f t="array" ref="IQ5">IP5/INDEX(Exch_rate,MATCH($A5,Exch_regions1,0),MATCH(IP$1,Exch_months1,0))</f>
        <v>100.47142857142858</v>
      </c>
      <c r="IR5" s="15">
        <v>4158375</v>
      </c>
      <c r="IS5" s="15">
        <f t="array" ref="IS5">IR5/INDEX(Exch_rate,MATCH($A5,Exch_regions1,0),MATCH(IR$1,Exch_months1,0))</f>
        <v>99.008928571428569</v>
      </c>
      <c r="IT5" s="15">
        <v>4020900</v>
      </c>
      <c r="IU5" s="15">
        <f t="array" ref="IU5">IT5/INDEX(Exch_rate,MATCH($A5,Exch_regions1,0),MATCH(IT$1,Exch_months1,0))</f>
        <v>95.73571428571428</v>
      </c>
      <c r="IV5" s="15">
        <v>4008750</v>
      </c>
      <c r="IW5" s="15">
        <f t="array" ref="IW5">IV5/INDEX(Exch_rate,MATCH($A5,Exch_regions1,0),MATCH(IV$1,Exch_months1,0))</f>
        <v>95.446428571428569</v>
      </c>
      <c r="IX5" s="15">
        <v>4324500</v>
      </c>
      <c r="IY5" s="15">
        <f t="array" ref="IY5">IX5/INDEX(Exch_rate,MATCH($A5,Exch_regions1,0),MATCH(IX$1,Exch_months1,0))</f>
        <v>102.96428571428571</v>
      </c>
      <c r="IZ5" s="15">
        <v>4302900</v>
      </c>
      <c r="JA5" s="15">
        <f t="array" ref="JA5">IZ5/INDEX(Exch_rate,MATCH($A5,Exch_regions1,0),MATCH(IZ$1,Exch_months1,0))</f>
        <v>102.45</v>
      </c>
      <c r="JB5" s="15">
        <v>4177500</v>
      </c>
      <c r="JC5" s="15">
        <f t="array" ref="JC5">JB5/INDEX(Exch_rate,MATCH($A5,Exch_regions1,0),MATCH(JB$1,Exch_months1,0))</f>
        <v>99.464285714285708</v>
      </c>
      <c r="JD5" s="15">
        <v>4019250</v>
      </c>
      <c r="JE5" s="15">
        <f t="array" ref="JE5">JD5/INDEX(Exch_rate,MATCH($A5,Exch_regions1,0),MATCH(JD$1,Exch_months1,0))</f>
        <v>95.696428571428569</v>
      </c>
      <c r="JF5" s="15">
        <v>3968550</v>
      </c>
      <c r="JG5" s="15">
        <f t="array" ref="JG5">JF5/INDEX(Exch_rate,MATCH($A5,Exch_regions1,0),MATCH(JF$1,Exch_months1,0))</f>
        <v>94.489285714285714</v>
      </c>
      <c r="JH5" s="15">
        <v>3931500</v>
      </c>
      <c r="JI5" s="15">
        <f t="array" ref="JI5">JH5/INDEX(Exch_rate,MATCH($A5,Exch_regions1,0),MATCH(JH$1,Exch_months1,0))</f>
        <v>93.607142857142861</v>
      </c>
      <c r="JJ5" s="15">
        <v>3944625</v>
      </c>
      <c r="JK5" s="15">
        <f t="array" ref="JK5">JJ5/INDEX(Exch_rate,MATCH($A5,Exch_regions1,0),MATCH(JJ$1,Exch_months1,0))</f>
        <v>93.919642857142861</v>
      </c>
      <c r="JL5" s="15">
        <v>3994050</v>
      </c>
      <c r="JM5" s="15">
        <f>JL5/INDEX(Exchange_rate_data1,MATCH('Food Items CMB_Regions '!$A5,Exch_regions,0),MATCH('Food Items CMB_Regions '!JL$1,Exch_months3,0))</f>
        <v>95.096428571428575</v>
      </c>
      <c r="JN5" s="42">
        <v>3918750</v>
      </c>
      <c r="JO5" s="42">
        <f>JN5/INDEX(Exchange_rate_data2,MATCH('Food Items CMB_Regions '!$A5,Exch_regions,0),MATCH('Food Items CMB_Regions '!JN$1,Exch_months4,0))</f>
        <v>93.303571428571431</v>
      </c>
      <c r="JP5" s="42">
        <v>3800625</v>
      </c>
      <c r="JQ5" s="42">
        <f>JP5/INDEX(Exchange_rate_data3,MATCH('Food Items CMB_Regions '!$A5,Exch_regions,0),MATCH('Food Items CMB_Regions '!JP$1,Exch_months5,0))</f>
        <v>90.491071428571431</v>
      </c>
      <c r="JR5" s="42">
        <v>3733800</v>
      </c>
      <c r="JS5" s="42">
        <f>JR5/INDEX(Exchange_rate4,MATCH('Food Items CMB_Regions '!$A5,Exch_regions,0),MATCH('Food Items CMB_Regions '!JR$1,Exch_month6,0))</f>
        <v>88.9</v>
      </c>
      <c r="JT5" s="42">
        <v>3755775</v>
      </c>
      <c r="JU5" s="42">
        <f>JT5/INDEX(Exchange_rate5,MATCH('Food Items CMB_Regions '!$A5,Exch_regions,0),MATCH('Food Items CMB_Regions '!JT$1,Exch_month7,0))</f>
        <v>89.42321428571428</v>
      </c>
      <c r="JV5" s="42">
        <v>3710700</v>
      </c>
      <c r="JW5" s="42">
        <f>JV5/INDEX(Exchange_rate6,MATCH('Food Items CMB_Regions '!$A5,Exch_regions,0),MATCH('Food Items CMB_Regions '!JV$1,Exch_month9,0))</f>
        <v>88.35</v>
      </c>
      <c r="JX5" s="42">
        <v>3829125</v>
      </c>
      <c r="JY5" s="42">
        <f>JX5/INDEX(Exchange_rate7,MATCH('Food Items CMB_Regions '!$A5,Exch_regions,0),MATCH('Food Items CMB_Regions '!JX$1,Exch_month10,0))</f>
        <v>91.169642857142861</v>
      </c>
      <c r="JZ5" s="42">
        <v>3857250</v>
      </c>
      <c r="KA5" s="42">
        <f>JZ5/INDEX(Exchange_rate8,MATCH('Food Items CMB_Regions '!$A5,Exch_regions,0),MATCH('Food Items CMB_Regions '!JZ$1,Exchange_month11,0))</f>
        <v>91.839285714285708</v>
      </c>
      <c r="KB5" s="42">
        <v>3795600</v>
      </c>
      <c r="KC5" s="42">
        <f>KB5/INDEX(Exchange_rate9,MATCH('Food Items CMB_Regions '!$A5,Exch_regions,0),MATCH('Food Items CMB_Regions '!KB$1,Exch_month11,0))</f>
        <v>90.371428571428567</v>
      </c>
      <c r="KD5" s="42">
        <v>3910500</v>
      </c>
      <c r="KE5" s="42">
        <f>KD5/INDEX(Exchange_rate10,MATCH('Food Items CMB_Regions '!$A5,Exch_regions,0),MATCH('Food Items CMB_Regions '!KD$1,Exch_month12,0))</f>
        <v>93.107142857142861</v>
      </c>
      <c r="KF5" s="42">
        <v>3997875</v>
      </c>
      <c r="KG5" s="42">
        <f>KF5/INDEX(Exchange_rate11,MATCH('Food Items CMB_Regions '!$A5,Exch_regions,0),MATCH('Food Items CMB_Regions '!KF$1,Exch_month13,0))</f>
        <v>95.1875</v>
      </c>
      <c r="KH5" s="42">
        <v>4005750</v>
      </c>
      <c r="KI5" s="42">
        <f>KH5/INDEX(Exchange_rate12,MATCH('Food Items CMB_Regions '!$A5,Exch_regions,0),MATCH('Food Items CMB_Regions '!KH$1,Exch_month14,0))</f>
        <v>95.375</v>
      </c>
      <c r="KJ5" s="42">
        <v>3882375</v>
      </c>
      <c r="KK5" s="42">
        <f>KJ5/INDEX(Exchange_rate13,MATCH('Food Items CMB_Regions '!$A5,Exch_regions,0),MATCH('Food Items CMB_Regions '!KJ$1,Exch_month15,0))</f>
        <v>92.4375</v>
      </c>
      <c r="KL5" s="42">
        <v>3848812.5</v>
      </c>
      <c r="KM5" s="42">
        <f>KL5/INDEX(Exchange_rate14,MATCH('Food Items CMB_Regions '!$A5,Exch_regions,0),MATCH('Food Items CMB_Regions '!KL$1,Exch_month16,0))</f>
        <v>91.638392857142861</v>
      </c>
      <c r="KN5" s="42">
        <v>3783300</v>
      </c>
      <c r="KO5" s="42">
        <f>KN5/INDEX(Exchange_rate15,MATCH('Food Items CMB_Regions '!$A5,Exch_regions,0),MATCH('Food Items CMB_Regions '!KN$1,Exch_month17,0))</f>
        <v>90.078571428571422</v>
      </c>
      <c r="KP5" s="44">
        <v>3892500</v>
      </c>
      <c r="KQ5" s="42">
        <f>KP5/INDEX(Exchange_rate16,MATCH('Food Items CMB_Regions '!$A5,Exch_regions,0),MATCH('Food Items CMB_Regions '!KP$1,Exch_month18,0))</f>
        <v>92.678571428571431</v>
      </c>
      <c r="KR5" s="42">
        <v>3888000</v>
      </c>
      <c r="KS5" s="42">
        <f>KR5/INDEX(Exchange_rate17,MATCH('Food Items CMB_Regions '!$A5,Exch_regions,0),MATCH('Food Items CMB_Regions '!KR$1,Exch_month19,0))</f>
        <v>92.571428571428569</v>
      </c>
      <c r="KT5" s="42">
        <v>3651150</v>
      </c>
      <c r="KU5" s="42">
        <f>KT5/INDEX(Exchange_rate18,MATCH('Food Items CMB_Regions '!$A5,Exch_regions,0),MATCH('Food Items CMB_Regions '!KT$1,Exch_month20,0))</f>
        <v>86.932142857142864</v>
      </c>
      <c r="KV5" s="42">
        <v>3623250</v>
      </c>
      <c r="KW5" s="42">
        <f>KV5/INDEX(Exchange_rate19,MATCH('Food Items CMB_Regions '!$A5,Exch_regions,0),MATCH('Food Items CMB_Regions '!KV$1,Exch_month21,0))</f>
        <v>86.267857142857139</v>
      </c>
      <c r="KX5" s="2">
        <v>3660000</v>
      </c>
      <c r="KY5" s="42">
        <f>KX5/INDEX(Exchange_rate20,MATCH('Food Items CMB_Regions '!$A5,Exch_regions,0),MATCH(KX$1,Exch_month22,0))</f>
        <v>87.142857142857139</v>
      </c>
      <c r="KZ5" s="42">
        <v>3845220</v>
      </c>
      <c r="LA5" s="42">
        <f>KZ5/INDEX(Exchange_rate22,MATCH('Food Items CMB_Regions '!$A5,Exch_regions,0),MATCH(KZ$1,Exch_month24,0))</f>
        <v>91.55285714285715</v>
      </c>
      <c r="LB5" s="42">
        <v>3863100</v>
      </c>
      <c r="LC5" s="42">
        <f>LB5/INDEX(Exchange_rate23,MATCH('Food Items CMB_Regions '!$A5,Exch_regions,0),MATCH(LB$1,Exch_month25,0))</f>
        <v>91.978571428571428</v>
      </c>
      <c r="LD5" s="24">
        <f t="shared" si="0"/>
        <v>3960217.5</v>
      </c>
      <c r="LE5" s="24">
        <f t="shared" si="0"/>
        <v>95.367183803457692</v>
      </c>
    </row>
    <row r="6" spans="1:317" x14ac:dyDescent="0.35">
      <c r="A6" s="1" t="s">
        <v>3</v>
      </c>
      <c r="B6" s="21">
        <v>2111250</v>
      </c>
      <c r="C6" s="15">
        <f t="array" ref="C6">B6/INDEX(Exch_rate,MATCH($A6,Exch_regions1,0),MATCH(B$1,Exch_months1,0))</f>
        <v>99.352941176470594</v>
      </c>
      <c r="D6" s="21">
        <v>2136000</v>
      </c>
      <c r="E6" s="15">
        <f t="array" ref="E6">D6/INDEX(Exch_rate,MATCH($A6,Exch_regions1,0),MATCH(D$1,Exch_months1,0))</f>
        <v>101.71428571428571</v>
      </c>
      <c r="F6" s="21">
        <v>1972500</v>
      </c>
      <c r="G6" s="15">
        <f t="array" ref="G6">F6/INDEX(Exch_rate,MATCH($A6,Exch_regions1,0),MATCH(F$1,Exch_months1,0))</f>
        <v>100.50955414012739</v>
      </c>
      <c r="H6" s="21">
        <v>1960800</v>
      </c>
      <c r="I6" s="15">
        <f t="array" ref="I6">H6/INDEX(Exch_rate,MATCH($A6,Exch_regions1,0),MATCH(H$1,Exch_months1,0))</f>
        <v>95.7421875</v>
      </c>
      <c r="J6" s="21">
        <v>1862250</v>
      </c>
      <c r="K6" s="15">
        <f t="array" ref="K6">J6/INDEX(Exch_rate,MATCH($A6,Exch_regions1,0),MATCH(J$1,Exch_months1,0))</f>
        <v>90.841463414634148</v>
      </c>
      <c r="L6" s="21">
        <v>1863000</v>
      </c>
      <c r="M6" s="15">
        <f t="array" ref="M6">L6/INDEX(Exch_rate,MATCH($A6,Exch_regions1,0),MATCH(L$1,Exch_months1,0))</f>
        <v>90.878048780487802</v>
      </c>
      <c r="N6" s="21">
        <v>1867200</v>
      </c>
      <c r="O6" s="15">
        <f t="array" ref="O6">N6/INDEX(Exch_rate,MATCH($A6,Exch_regions1,0),MATCH(N$1,Exch_months1,0))</f>
        <v>90.72886297376094</v>
      </c>
      <c r="P6" s="21">
        <v>2068800</v>
      </c>
      <c r="Q6" s="15">
        <f t="array" ref="Q6">P6/INDEX(Exch_rate,MATCH($A6,Exch_regions1,0),MATCH(P$1,Exch_months1,0))</f>
        <v>102.41584158415841</v>
      </c>
      <c r="R6" s="21">
        <v>2017500</v>
      </c>
      <c r="S6" s="15">
        <f t="array" ref="S6">R6/INDEX(Exch_rate,MATCH($A6,Exch_regions1,0),MATCH(R$1,Exch_months1,0))</f>
        <v>99.629629629629633</v>
      </c>
      <c r="T6" s="21">
        <v>1914000</v>
      </c>
      <c r="U6" s="15">
        <f t="array" ref="U6">T6/INDEX(Exch_rate,MATCH($A6,Exch_regions1,0),MATCH(T$1,Exch_months1,0))</f>
        <v>95.7</v>
      </c>
      <c r="V6" s="21">
        <v>1945500</v>
      </c>
      <c r="W6" s="15">
        <f t="array" ref="W6">V6/INDEX(Exch_rate,MATCH($A6,Exch_regions1,0),MATCH(V$1,Exch_months1,0))</f>
        <v>97.275000000000006</v>
      </c>
      <c r="X6" s="21">
        <v>1920000</v>
      </c>
      <c r="Y6" s="15">
        <f t="array" ref="Y6">X6/INDEX(Exch_rate,MATCH($A6,Exch_regions1,0),MATCH(X$1,Exch_months1,0))</f>
        <v>96</v>
      </c>
      <c r="Z6" s="21">
        <v>1912500</v>
      </c>
      <c r="AA6" s="15">
        <f t="array" ref="AA6">Z6/INDEX(Exch_rate,MATCH($A6,Exch_regions1,0),MATCH(Z$1,Exch_months1,0))</f>
        <v>95.625</v>
      </c>
      <c r="AB6" s="21">
        <v>1866000</v>
      </c>
      <c r="AC6" s="15">
        <f t="array" ref="AC6">AB6/INDEX(Exch_rate,MATCH($A6,Exch_regions1,0),MATCH(AB$1,Exch_months1,0))</f>
        <v>93.3</v>
      </c>
      <c r="AD6" s="21">
        <v>1786500</v>
      </c>
      <c r="AE6" s="15">
        <f t="array" ref="AE6">AD6/INDEX(Exch_rate,MATCH($A6,Exch_regions1,0),MATCH(AD$1,Exch_months1,0))</f>
        <v>88.440594059405939</v>
      </c>
      <c r="AF6" s="21">
        <v>1770000</v>
      </c>
      <c r="AG6" s="15">
        <f t="array" ref="AG6">AF6/INDEX(Exch_rate,MATCH($A6,Exch_regions1,0),MATCH(AF$1,Exch_months1,0))</f>
        <v>86.764705882352942</v>
      </c>
      <c r="AH6" s="21">
        <v>1752000</v>
      </c>
      <c r="AI6" s="15">
        <f t="array" ref="AI6">AH6/INDEX(Exch_rate,MATCH($A6,Exch_regions1,0),MATCH(AH$1,Exch_months1,0))</f>
        <v>86.305418719211829</v>
      </c>
      <c r="AJ6" s="21">
        <v>1819500</v>
      </c>
      <c r="AK6" s="15">
        <f t="array" ref="AK6">AJ6/INDEX(Exch_rate,MATCH($A6,Exch_regions1,0),MATCH(AJ$1,Exch_months1,0))</f>
        <v>90.074257425742573</v>
      </c>
      <c r="AL6" s="21">
        <v>1854000</v>
      </c>
      <c r="AM6" s="15">
        <f t="array" ref="AM6">AL6/INDEX(Exch_rate,MATCH($A6,Exch_regions1,0),MATCH(AL$1,Exch_months1,0))</f>
        <v>92.353673723536744</v>
      </c>
      <c r="AN6" s="21">
        <v>1860000</v>
      </c>
      <c r="AO6" s="15">
        <f t="array" ref="AO6">AN6/INDEX(Exch_rate,MATCH($A6,Exch_regions1,0),MATCH(AN$1,Exch_months1,0))</f>
        <v>92.65255292652553</v>
      </c>
      <c r="AP6" s="21">
        <v>1888800</v>
      </c>
      <c r="AQ6" s="15">
        <f t="array" ref="AQ6">AP6/INDEX(Exch_rate,MATCH($A6,Exch_regions1,0),MATCH(AP$1,Exch_months1,0))</f>
        <v>94.251497005988028</v>
      </c>
      <c r="AR6" s="21">
        <v>1855500</v>
      </c>
      <c r="AS6" s="15">
        <f t="array" ref="AS6">AR6/INDEX(Exch_rate,MATCH($A6,Exch_regions1,0),MATCH(AR$1,Exch_months1,0))</f>
        <v>92.775000000000006</v>
      </c>
      <c r="AT6" s="21">
        <v>1735500</v>
      </c>
      <c r="AU6" s="15">
        <f t="array" ref="AU6">AT6/INDEX(Exch_rate,MATCH($A6,Exch_regions1,0),MATCH(AT$1,Exch_months1,0))</f>
        <v>85.177914110429441</v>
      </c>
      <c r="AV6" s="21">
        <v>1660800</v>
      </c>
      <c r="AW6" s="15">
        <f t="array" ref="AW6">AV6/INDEX(Exch_rate,MATCH($A6,Exch_regions1,0),MATCH(AV$1,Exch_months1,0))</f>
        <v>82.75037369207773</v>
      </c>
      <c r="AX6" s="21">
        <v>1686600</v>
      </c>
      <c r="AY6" s="15">
        <f t="array" ref="AY6">AX6/INDEX(Exch_rate,MATCH($A6,Exch_regions1,0),MATCH(AX$1,Exch_months1,0))</f>
        <v>84.203694458312526</v>
      </c>
      <c r="AZ6" s="21">
        <v>1696500</v>
      </c>
      <c r="BA6" s="15">
        <f t="array" ref="BA6">AZ6/INDEX(Exch_rate,MATCH($A6,Exch_regions1,0),MATCH(AZ$1,Exch_months1,0))</f>
        <v>84.558640283108204</v>
      </c>
      <c r="BB6" s="21">
        <v>1742400</v>
      </c>
      <c r="BC6" s="15">
        <f t="array" ref="BC6">BB6/INDEX(Exch_rate,MATCH($A6,Exch_regions1,0),MATCH(BB$1,Exch_months1,0))</f>
        <v>85.596384358420124</v>
      </c>
      <c r="BD6" s="21">
        <v>1692000</v>
      </c>
      <c r="BE6" s="15">
        <f t="array" ref="BE6">BD6/INDEX(Exch_rate,MATCH($A6,Exch_regions1,0),MATCH(BD$1,Exch_months1,0))</f>
        <v>83.349753694581281</v>
      </c>
      <c r="BF6" s="21">
        <v>1653000</v>
      </c>
      <c r="BG6" s="15">
        <f t="array" ref="BG6">BF6/INDEX(Exch_rate,MATCH($A6,Exch_regions1,0),MATCH(BF$1,Exch_months1,0))</f>
        <v>81.629629629629633</v>
      </c>
      <c r="BH6" s="21">
        <v>1746750</v>
      </c>
      <c r="BI6" s="15">
        <f t="array" ref="BI6">BH6/INDEX(Exch_rate,MATCH($A6,Exch_regions1,0),MATCH(BH$1,Exch_months1,0))</f>
        <v>86.472772277227719</v>
      </c>
      <c r="BJ6" s="21">
        <v>1752000</v>
      </c>
      <c r="BK6" s="15">
        <f t="array" ref="BK6">BJ6/INDEX(Exch_rate,MATCH($A6,Exch_regions1,0),MATCH(BJ$1,Exch_months1,0))</f>
        <v>85.214007782101163</v>
      </c>
      <c r="BL6" s="21">
        <v>1770000</v>
      </c>
      <c r="BM6" s="15">
        <f t="array" ref="BM6">BL6/INDEX(Exch_rate,MATCH($A6,Exch_regions1,0),MATCH(BL$1,Exch_months1,0))</f>
        <v>87.841191066997524</v>
      </c>
      <c r="BN6" s="21">
        <v>1669500</v>
      </c>
      <c r="BO6" s="15">
        <f t="array" ref="BO6">BN6/INDEX(Exch_rate,MATCH($A6,Exch_regions1,0),MATCH(BN$1,Exch_months1,0))</f>
        <v>82.648514851485146</v>
      </c>
      <c r="BP6" s="21">
        <v>1606500</v>
      </c>
      <c r="BQ6" s="15">
        <f t="array" ref="BQ6">BP6/INDEX(Exch_rate,MATCH($A6,Exch_regions1,0),MATCH(BP$1,Exch_months1,0))</f>
        <v>79.529702970297024</v>
      </c>
      <c r="BR6" s="21">
        <v>1594500</v>
      </c>
      <c r="BS6" s="15">
        <f t="array" ref="BS6">BR6/INDEX(Exch_rate,MATCH($A6,Exch_regions1,0),MATCH(BR$1,Exch_months1,0))</f>
        <v>78.643649815043162</v>
      </c>
      <c r="BT6" s="21">
        <v>1579500</v>
      </c>
      <c r="BU6" s="15">
        <f t="array" ref="BU6">BT6/INDEX(Exch_rate,MATCH($A6,Exch_regions1,0),MATCH(BT$1,Exch_months1,0))</f>
        <v>78</v>
      </c>
      <c r="BV6" s="21">
        <v>1641750</v>
      </c>
      <c r="BW6" s="15">
        <f t="array" ref="BW6">BV6/INDEX(Exch_rate,MATCH($A6,Exch_regions1,0),MATCH(BV$1,Exch_months1,0))</f>
        <v>80.874384236453196</v>
      </c>
      <c r="BX6" s="21">
        <v>1625400</v>
      </c>
      <c r="BY6" s="15">
        <f t="array" ref="BY6">BX6/INDEX(Exch_rate,MATCH($A6,Exch_regions1,0),MATCH(BX$1,Exch_months1,0))</f>
        <v>80.068965517241381</v>
      </c>
      <c r="BZ6" s="21">
        <v>1713750</v>
      </c>
      <c r="CA6" s="15">
        <f t="array" ref="CA6">BZ6/INDEX(Exch_rate,MATCH($A6,Exch_regions1,0),MATCH(BZ$1,Exch_months1,0))</f>
        <v>84.213759213759218</v>
      </c>
      <c r="CB6" s="21">
        <v>1790250</v>
      </c>
      <c r="CC6" s="15">
        <f t="array" ref="CC6">CB6/INDEX(Exch_rate,MATCH($A6,Exch_regions1,0),MATCH(CB$1,Exch_months1,0))</f>
        <v>87.757352941176464</v>
      </c>
      <c r="CD6" s="21">
        <v>1821000</v>
      </c>
      <c r="CE6" s="15">
        <f t="array" ref="CE6">CD6/INDEX(Exch_rate,MATCH($A6,Exch_regions1,0),MATCH(CD$1,Exch_months1,0))</f>
        <v>89.264705882352942</v>
      </c>
      <c r="CF6" s="21">
        <v>1828500</v>
      </c>
      <c r="CG6" s="15">
        <f t="array" ref="CG6">CF6/INDEX(Exch_rate,MATCH($A6,Exch_regions1,0),MATCH(CF$1,Exch_months1,0))</f>
        <v>78.645161290322577</v>
      </c>
      <c r="CH6" s="21">
        <v>1840500</v>
      </c>
      <c r="CI6" s="15">
        <f t="array" ref="CI6">CH6/INDEX(Exch_rate,MATCH($A6,Exch_regions1,0),MATCH(CH$1,Exch_months1,0))</f>
        <v>76.6875</v>
      </c>
      <c r="CJ6" s="21">
        <v>1860000</v>
      </c>
      <c r="CK6" s="15">
        <f t="array" ref="CK6">CJ6/INDEX(Exch_rate,MATCH($A6,Exch_regions1,0),MATCH(CJ$1,Exch_months1,0))</f>
        <v>75.151515151515156</v>
      </c>
      <c r="CL6" s="21">
        <v>1884000</v>
      </c>
      <c r="CM6" s="15">
        <f t="array" ref="CM6">CL6/INDEX(Exch_rate,MATCH($A6,Exch_regions1,0),MATCH(CL$1,Exch_months1,0))</f>
        <v>75.36</v>
      </c>
      <c r="CN6" s="21">
        <v>1899000</v>
      </c>
      <c r="CO6" s="15">
        <f t="array" ref="CO6">CN6/INDEX(Exch_rate,MATCH($A6,Exch_regions1,0),MATCH(CN$1,Exch_months1,0))</f>
        <v>75.959999999999994</v>
      </c>
      <c r="CP6" s="21">
        <v>1965000</v>
      </c>
      <c r="CQ6" s="15">
        <f t="array" ref="CQ6">CP6/INDEX(Exch_rate,MATCH($A6,Exch_regions1,0),MATCH(CP$1,Exch_months1,0))</f>
        <v>75.57692307692308</v>
      </c>
      <c r="CR6" s="21">
        <v>1905000</v>
      </c>
      <c r="CS6" s="15">
        <f t="array" ref="CS6">CR6/INDEX(Exch_rate,MATCH($A6,Exch_regions1,0),MATCH(CR$1,Exch_months1,0))</f>
        <v>73.269230769230774</v>
      </c>
      <c r="CT6" s="21">
        <v>1879500</v>
      </c>
      <c r="CU6" s="15">
        <f t="array" ref="CU6">CT6/INDEX(Exch_rate,MATCH($A6,Exch_regions1,0),MATCH(CT$1,Exch_months1,0))</f>
        <v>69.611111111111114</v>
      </c>
      <c r="CV6" s="21">
        <v>1879500</v>
      </c>
      <c r="CW6" s="15">
        <f t="array" ref="CW6">CV6/INDEX(Exch_rate,MATCH($A6,Exch_regions1,0),MATCH(CV$1,Exch_months1,0))</f>
        <v>70.924528301886795</v>
      </c>
      <c r="CX6" s="2">
        <v>1971000</v>
      </c>
      <c r="CY6" s="15">
        <f t="array" ref="CY6">CX6/INDEX(Exch_rate,MATCH($A6,Exch_regions1,0),MATCH(CX$1,Exch_months1,0))</f>
        <v>69.15789473684211</v>
      </c>
      <c r="CZ6" s="2">
        <v>1978500</v>
      </c>
      <c r="DA6" s="15">
        <f t="array" ref="DA6">CZ6/INDEX(Exch_rate,MATCH($A6,Exch_regions1,0),MATCH(CZ$1,Exch_months1,0))</f>
        <v>70.660714285714292</v>
      </c>
      <c r="DB6" s="2">
        <v>1920000</v>
      </c>
      <c r="DC6" s="15">
        <f t="array" ref="DC6">DB6/INDEX(Exch_rate,MATCH($A6,Exch_regions1,0),MATCH(DB$1,Exch_months1,0))</f>
        <v>68.571428571428569</v>
      </c>
      <c r="DD6" s="2">
        <v>1884000</v>
      </c>
      <c r="DE6" s="15">
        <f t="array" ref="DE6">DD6/INDEX(Exch_rate,MATCH($A6,Exch_regions1,0),MATCH(DD$1,Exch_months1,0))</f>
        <v>67.285714285714292</v>
      </c>
      <c r="DF6" s="2">
        <v>1927500</v>
      </c>
      <c r="DG6" s="15">
        <f t="array" ref="DG6">DF6/INDEX(Exch_rate,MATCH($A6,Exch_regions1,0),MATCH(DF$1,Exch_months1,0))</f>
        <v>66.465517241379317</v>
      </c>
      <c r="DH6" s="2">
        <v>2046000</v>
      </c>
      <c r="DI6" s="15">
        <f t="array" ref="DI6">DH6/INDEX(Exch_rate,MATCH($A6,Exch_regions1,0),MATCH(DH$1,Exch_months1,0))</f>
        <v>70.551724137931032</v>
      </c>
      <c r="DJ6" s="2">
        <v>2147502</v>
      </c>
      <c r="DK6" s="15">
        <f t="array" ref="DK6">DJ6/INDEX(Exch_rate,MATCH($A6,Exch_regions1,0),MATCH(DJ$1,Exch_months1,0))</f>
        <v>80.280448598130846</v>
      </c>
      <c r="DL6" s="2">
        <v>1957200</v>
      </c>
      <c r="DM6" s="15">
        <f t="array" ref="DM6">DL6/INDEX(Exch_rate,MATCH($A6,Exch_regions1,0),MATCH(DL$1,Exch_months1,0))</f>
        <v>74.13636363636364</v>
      </c>
      <c r="DN6" s="2">
        <v>2035500</v>
      </c>
      <c r="DO6" s="15">
        <f t="array" ref="DO6">DN6/INDEX(Exch_rate,MATCH($A6,Exch_regions1,0),MATCH(DN$1,Exch_months1,0))</f>
        <v>75.388888888888886</v>
      </c>
      <c r="DP6" s="2">
        <v>2181000</v>
      </c>
      <c r="DQ6" s="15">
        <f t="array" ref="DQ6">DP6/INDEX(Exch_rate,MATCH($A6,Exch_regions1,0),MATCH(DP$1,Exch_months1,0))</f>
        <v>77.892857142857139</v>
      </c>
      <c r="DR6" s="17">
        <v>2170500</v>
      </c>
      <c r="DS6" s="15">
        <f t="array" ref="DS6">DR6/INDEX(Exch_rate,MATCH($A6,Exch_regions1,0),MATCH(DR$1,Exch_months1,0))</f>
        <v>77.517857142857139</v>
      </c>
      <c r="DT6" s="18">
        <v>2018850</v>
      </c>
      <c r="DU6" s="15">
        <f t="array" ref="DU6">DT6/INDEX(Exch_rate,MATCH($A6,Exch_regions1,0),MATCH(DT$1,Exch_months1,0))</f>
        <v>72.101785714285711</v>
      </c>
      <c r="DV6" s="18">
        <v>1998750</v>
      </c>
      <c r="DW6" s="15">
        <f t="array" ref="DW6">DV6/INDEX(Exch_rate,MATCH($A6,Exch_regions1,0),MATCH(DV$1,Exch_months1,0))</f>
        <v>67.754237288135599</v>
      </c>
      <c r="DX6" s="18">
        <v>2073000</v>
      </c>
      <c r="DY6" s="15">
        <f t="array" ref="DY6">DX6/INDEX(Exch_rate,MATCH($A6,Exch_regions1,0),MATCH(DX$1,Exch_months1,0))</f>
        <v>69.099999999999994</v>
      </c>
      <c r="DZ6" s="18">
        <v>2130750</v>
      </c>
      <c r="EA6" s="15">
        <f t="array" ref="EA6">DZ6/INDEX(Exch_rate,MATCH($A6,Exch_regions1,0),MATCH(DZ$1,Exch_months1,0))</f>
        <v>71.025000000000006</v>
      </c>
      <c r="EB6" s="18">
        <v>2064750</v>
      </c>
      <c r="EC6" s="15">
        <f t="array" ref="EC6">EB6/INDEX(Exch_rate,MATCH($A6,Exch_regions1,0),MATCH(EB$1,Exch_months1,0))</f>
        <v>68.825000000000003</v>
      </c>
      <c r="ED6" s="2">
        <v>2115000</v>
      </c>
      <c r="EE6" s="15">
        <f t="array" ref="EE6">ED6/INDEX(Exch_rate,MATCH($A6,Exch_regions1,0),MATCH(ED$1,Exch_months1,0))</f>
        <v>69.57236842105263</v>
      </c>
      <c r="EF6" s="20">
        <v>2096250</v>
      </c>
      <c r="EG6" s="15">
        <f t="array" ref="EG6">EF6/INDEX(Exch_rate,MATCH($A6,Exch_regions1,0),MATCH(EF$1,Exch_months1,0))</f>
        <v>67.620967741935488</v>
      </c>
      <c r="EH6" s="2">
        <v>2093250</v>
      </c>
      <c r="EI6" s="15">
        <f t="array" ref="EI6">EH6/INDEX(Exch_rate,MATCH($A6,Exch_regions1,0),MATCH(EH$1,Exch_months1,0))</f>
        <v>65.4140625</v>
      </c>
      <c r="EJ6" s="21">
        <v>2067000</v>
      </c>
      <c r="EK6" s="15">
        <f t="array" ref="EK6">EJ6/INDEX(Exch_rate,MATCH($A6,Exch_regions1,0),MATCH(EJ$1,Exch_months1,0))</f>
        <v>64.59375</v>
      </c>
      <c r="EL6" s="21">
        <v>2082750</v>
      </c>
      <c r="EM6" s="15">
        <f t="array" ref="EM6">EL6/INDEX(Exch_rate,MATCH($A6,Exch_regions1,0),MATCH(EL$1,Exch_months1,0))</f>
        <v>62.171641791044777</v>
      </c>
      <c r="EN6" s="2">
        <v>2069250</v>
      </c>
      <c r="EO6" s="15">
        <f t="array" ref="EO6">EN6/INDEX(Exch_rate,MATCH($A6,Exch_regions1,0),MATCH(EN$1,Exch_months1,0))</f>
        <v>60.416058394160586</v>
      </c>
      <c r="EP6" s="2">
        <v>2042250</v>
      </c>
      <c r="EQ6" s="15">
        <f t="array" ref="EQ6">EP6/INDEX(Exch_rate,MATCH($A6,Exch_regions1,0),MATCH(EP$1,Exch_months1,0))</f>
        <v>61.421052631578945</v>
      </c>
      <c r="ER6" s="29">
        <v>2088750</v>
      </c>
      <c r="ES6" s="15">
        <f t="array" ref="ES6">ER6/INDEX(Exch_rate,MATCH($A6,Exch_regions1,0),MATCH(ER$1,Exch_months1,0))</f>
        <v>68.483606557377044</v>
      </c>
      <c r="ET6" s="29">
        <v>2059500</v>
      </c>
      <c r="EU6" s="15">
        <f t="array" ref="EU6">ET6/INDEX(Exch_rate,MATCH($A6,Exch_regions1,0),MATCH(ET$1,Exch_months1,0))</f>
        <v>61.939849624060152</v>
      </c>
      <c r="EV6" s="30">
        <v>2118000</v>
      </c>
      <c r="EW6" s="15">
        <f t="array" ref="EW6">EV6/INDEX(Exch_rate,MATCH($A6,Exch_regions1,0),MATCH(EV$1,Exch_months1,0))</f>
        <v>64.181818181818187</v>
      </c>
      <c r="EX6" s="30">
        <v>2059500</v>
      </c>
      <c r="EY6" s="15">
        <f t="array" ref="EY6">EX6/INDEX(Exch_rate,MATCH($A6,Exch_regions1,0),MATCH(EX$1,Exch_months1,0))</f>
        <v>61.939849624060152</v>
      </c>
      <c r="EZ6" s="30">
        <v>1966500</v>
      </c>
      <c r="FA6" s="15">
        <f t="array" ref="FA6">EZ6/INDEX(Exch_rate,MATCH($A6,Exch_regions1,0),MATCH(EZ$1,Exch_months1,0))</f>
        <v>57.838235294117645</v>
      </c>
      <c r="FB6" s="30">
        <v>1999500</v>
      </c>
      <c r="FC6" s="15">
        <f t="array" ref="FC6">FB6/INDEX(Exch_rate,MATCH($A6,Exch_regions1,0),MATCH(FB$1,Exch_months1,0))</f>
        <v>57.128571428571426</v>
      </c>
      <c r="FD6" s="30">
        <v>1994250</v>
      </c>
      <c r="FE6" s="15">
        <f t="array" ref="FE6">FD6/INDEX(Exch_rate,MATCH($A6,Exch_regions1,0),MATCH(FD$1,Exch_months1,0))</f>
        <v>58.654411764705884</v>
      </c>
      <c r="FF6" s="15">
        <v>2025000</v>
      </c>
      <c r="FG6" s="15">
        <f t="array" ref="FG6">FF6/INDEX(Exch_rate,MATCH($A6,Exch_regions1,0),MATCH(FF$1,Exch_months1,0))</f>
        <v>61.363636363636367</v>
      </c>
      <c r="FH6" s="15">
        <v>1951500</v>
      </c>
      <c r="FI6" s="15">
        <f t="array" ref="FI6">FH6/INDEX(Exch_rate,MATCH($A6,Exch_regions1,0),MATCH(FH$1,Exch_months1,0))</f>
        <v>58.253731343283583</v>
      </c>
      <c r="FJ6" s="15">
        <v>1949250</v>
      </c>
      <c r="FK6" s="15">
        <f t="array" ref="FK6">FJ6/INDEX(Exch_rate,MATCH($A6,Exch_regions1,0),MATCH(FJ$1,Exch_months1,0))</f>
        <v>57.330882352941174</v>
      </c>
      <c r="FL6" s="15">
        <v>1967250</v>
      </c>
      <c r="FM6" s="15">
        <f t="array" ref="FM6">FL6/INDEX(Exch_rate,MATCH($A6,Exch_regions1,0),MATCH(FL$1,Exch_months1,0))</f>
        <v>57.021739130434781</v>
      </c>
      <c r="FN6" s="15">
        <v>1993800</v>
      </c>
      <c r="FO6" s="15">
        <f t="array" ref="FO6">FN6/INDEX(Exch_rate,MATCH($A6,Exch_regions1,0),MATCH(FN$1,Exch_months1,0))</f>
        <v>56.965714285714284</v>
      </c>
      <c r="FP6" s="15">
        <v>2010375</v>
      </c>
      <c r="FQ6" s="15">
        <f t="array" ref="FQ6">FP6/INDEX(Exch_rate,MATCH($A6,Exch_regions1,0),MATCH(FP$1,Exch_months1,0))</f>
        <v>55.84375</v>
      </c>
      <c r="FR6" s="15">
        <v>2068200</v>
      </c>
      <c r="FS6" s="15">
        <f t="array" ref="FS6">FR6/INDEX(Exch_rate,MATCH($A6,Exch_regions1,0),MATCH(FR$1,Exch_months1,0))</f>
        <v>56.818681318681321</v>
      </c>
      <c r="FT6" s="15">
        <v>2471250</v>
      </c>
      <c r="FU6" s="15">
        <f t="array" ref="FU6">FT6/INDEX(Exch_rate,MATCH($A6,Exch_regions1,0),MATCH(FT$1,Exch_months1,0))</f>
        <v>65.247524752475243</v>
      </c>
      <c r="FV6" s="15">
        <v>2509500</v>
      </c>
      <c r="FW6" s="15">
        <f t="array" ref="FW6">FV6/INDEX(Exch_rate,MATCH($A6,Exch_regions1,0),MATCH(FV$1,Exch_months1,0))</f>
        <v>66.03947368421052</v>
      </c>
      <c r="FX6" s="15">
        <v>2378400</v>
      </c>
      <c r="FY6" s="15">
        <f t="array" ref="FY6">FX6/INDEX(Exch_rate,MATCH($A6,Exch_regions1,0),MATCH(FX$1,Exch_months1,0))</f>
        <v>62.589473684210525</v>
      </c>
      <c r="FZ6" s="15">
        <v>2408250</v>
      </c>
      <c r="GA6" s="15">
        <f t="array" ref="GA6">FZ6/INDEX(Exch_rate,MATCH($A6,Exch_regions1,0),MATCH(FZ$1,Exch_months1,0))</f>
        <v>62.148387096774194</v>
      </c>
      <c r="GB6" s="15">
        <v>2548200</v>
      </c>
      <c r="GC6" s="15">
        <f t="array" ref="GC6">GB6/INDEX(Exch_rate,MATCH($A6,Exch_regions1,0),MATCH(GB$1,Exch_months1,0))</f>
        <v>64.186397984886653</v>
      </c>
      <c r="GD6" s="15">
        <v>2494500</v>
      </c>
      <c r="GE6" s="15">
        <f t="array" ref="GE6">GD6/INDEX(Exch_rate,MATCH($A6,Exch_regions1,0),MATCH(GD$1,Exch_months1,0))</f>
        <v>62.362499999999997</v>
      </c>
      <c r="GF6" s="15">
        <v>2649375</v>
      </c>
      <c r="GG6" s="15">
        <f t="array" ref="GG6">GF6/INDEX(Exch_rate,MATCH($A6,Exch_regions1,0),MATCH(GF$1,Exch_months1,0))</f>
        <v>66.234375</v>
      </c>
      <c r="GH6" s="15">
        <v>2721969</v>
      </c>
      <c r="GI6" s="15">
        <f t="array" ref="GI6">GH6/INDEX(Exch_rate,MATCH($A6,Exch_regions1,0),MATCH(GH$1,Exch_months1,0))</f>
        <v>66.796785276073621</v>
      </c>
      <c r="GJ6" s="15">
        <v>2778000</v>
      </c>
      <c r="GK6" s="15">
        <f t="array" ref="GK6">GJ6/INDEX(Exch_rate,MATCH($A6,Exch_regions1,0),MATCH(GJ$1,Exch_months1,0))</f>
        <v>77.706293706293707</v>
      </c>
      <c r="GL6" s="15">
        <v>2787750</v>
      </c>
      <c r="GM6" s="15">
        <f t="array" ref="GM6">GL6/INDEX(Exch_rate,MATCH($A6,Exch_regions1,0),MATCH(GL$1,Exch_months1,0))</f>
        <v>79.085106382978722</v>
      </c>
      <c r="GN6" s="15">
        <v>3062250</v>
      </c>
      <c r="GO6" s="15">
        <f t="array" ref="GO6">GN6/INDEX(Exch_rate,MATCH($A6,Exch_regions1,0),MATCH(GN$1,Exch_months1,0))</f>
        <v>70.396551724137936</v>
      </c>
      <c r="GP6" s="15">
        <v>3053394</v>
      </c>
      <c r="GQ6" s="15">
        <f t="array" ref="GQ6">GP6/INDEX(Exch_rate,MATCH($A6,Exch_regions1,0),MATCH(GP$1,Exch_months1,0))</f>
        <v>72.699857142857141</v>
      </c>
      <c r="GR6" s="15">
        <v>3187500</v>
      </c>
      <c r="GS6" s="15">
        <f t="array" ref="GS6">GR6/INDEX(Exch_rate,MATCH($A6,Exch_regions1,0),MATCH(GR$1,Exch_months1,0))</f>
        <v>75.443786982248525</v>
      </c>
      <c r="GT6" s="15">
        <v>3174900</v>
      </c>
      <c r="GU6" s="15">
        <f t="array" ref="GU6">GT6/INDEX(Exch_rate,MATCH($A6,Exch_regions1,0),MATCH(GT$1,Exch_months1,0))</f>
        <v>74.528169014084511</v>
      </c>
      <c r="GV6" s="15">
        <v>3105375</v>
      </c>
      <c r="GW6" s="15">
        <f t="array" ref="GW6">GV6/INDEX(Exch_rate,MATCH($A6,Exch_regions1,0),MATCH(GV$1,Exch_months1,0))</f>
        <v>73.9375</v>
      </c>
      <c r="GX6" s="15">
        <v>3136125</v>
      </c>
      <c r="GY6" s="15">
        <f t="array" ref="GY6">GX6/INDEX(Exch_rate,MATCH($A6,Exch_regions1,0),MATCH(GX$1,Exch_months1,0))</f>
        <v>75.116766467065872</v>
      </c>
      <c r="GZ6" s="2">
        <v>3175200</v>
      </c>
      <c r="HA6" s="15">
        <f t="array" ref="HA6">GZ6/INDEX(Exch_rate,MATCH($A6,Exch_regions1,0),MATCH(GZ$1,Exch_months1,0))</f>
        <v>76.32692307692308</v>
      </c>
      <c r="HB6" s="15">
        <v>3190500</v>
      </c>
      <c r="HC6" s="15">
        <f t="array" ref="HC6">HB6/INDEX(Exch_rate,MATCH($A6,Exch_regions1,0),MATCH(HB$1,Exch_months1,0))</f>
        <v>75.964285714285708</v>
      </c>
      <c r="HD6" s="15">
        <v>3236250</v>
      </c>
      <c r="HE6" s="15">
        <f t="array" ref="HE6">HD6/INDEX(Exch_rate,MATCH($A6,Exch_regions1,0),MATCH(HD$1,Exch_months1,0))</f>
        <v>77.053571428571431</v>
      </c>
      <c r="HF6" s="15">
        <v>3450600</v>
      </c>
      <c r="HG6" s="15">
        <f t="array" ref="HG6">HF6/INDEX(Exch_rate,MATCH($A6,Exch_regions1,0),MATCH(HF$1,Exch_months1,0))</f>
        <v>82.157142857142858</v>
      </c>
      <c r="HH6" s="15">
        <v>3414750</v>
      </c>
      <c r="HI6" s="15">
        <f t="array" ref="HI6">HH6/INDEX(Exch_rate,MATCH($A6,Exch_regions1,0),MATCH(HH$1,Exch_months1,0))</f>
        <v>81.303571428571431</v>
      </c>
      <c r="HJ6" s="15">
        <v>3438000</v>
      </c>
      <c r="HK6" s="15">
        <f t="array" ref="HK6">HJ6/INDEX(Exch_rate,MATCH($A6,Exch_regions1,0),MATCH(HJ$1,Exch_months1,0))</f>
        <v>81.857142857142861</v>
      </c>
      <c r="HL6" s="15">
        <v>3454500</v>
      </c>
      <c r="HM6" s="15">
        <f t="array" ref="HM6">HL6/INDEX(Exch_rate,MATCH($A6,Exch_regions1,0),MATCH(HL$1,Exch_months1,0))</f>
        <v>82.25</v>
      </c>
      <c r="HN6" s="15">
        <v>3573000</v>
      </c>
      <c r="HO6" s="15">
        <f t="array" ref="HO6">HN6/INDEX(Exch_rate,MATCH($A6,Exch_regions1,0),MATCH(HN$1,Exch_months1,0))</f>
        <v>85.071428571428569</v>
      </c>
      <c r="HP6" s="15">
        <v>4290000</v>
      </c>
      <c r="HQ6" s="15">
        <f t="array" ref="HQ6">HP6/INDEX(Exch_rate,MATCH($A6,Exch_regions1,0),MATCH(HP$1,Exch_months1,0))</f>
        <v>102.14285714285714</v>
      </c>
      <c r="HR6" s="15">
        <v>4107600</v>
      </c>
      <c r="HS6" s="15">
        <f t="array" ref="HS6">HR6/INDEX(Exch_rate,MATCH($A6,Exch_regions1,0),MATCH(HR$1,Exch_months1,0))</f>
        <v>97.8</v>
      </c>
      <c r="HT6" s="15">
        <v>4149000</v>
      </c>
      <c r="HU6" s="15">
        <f t="array" ref="HU6">HT6/INDEX(Exch_rate,MATCH($A6,Exch_regions1,0),MATCH(HT$1,Exch_months1,0))</f>
        <v>98.785714285714292</v>
      </c>
      <c r="HV6" s="15">
        <v>4327500</v>
      </c>
      <c r="HW6" s="15">
        <f t="array" ref="HW6">HV6/INDEX(Exch_rate,MATCH($A6,Exch_regions1,0),MATCH(HV$1,Exch_months1,0))</f>
        <v>103.03571428571429</v>
      </c>
      <c r="HX6" s="15">
        <v>4387200</v>
      </c>
      <c r="HY6" s="15">
        <f t="array" ref="HY6">HX6/INDEX(Exch_rate,MATCH($A6,Exch_regions1,0),MATCH(HX$1,Exch_months1,0))</f>
        <v>104.45714285714286</v>
      </c>
      <c r="HZ6" s="15">
        <v>4227000</v>
      </c>
      <c r="IA6" s="15">
        <f t="array" ref="IA6">HZ6/INDEX(Exch_rate,MATCH($A6,Exch_regions1,0),MATCH(HZ$1,Exch_months1,0))</f>
        <v>100.64285714285714</v>
      </c>
      <c r="IB6" s="15">
        <v>4116000</v>
      </c>
      <c r="IC6" s="15">
        <f t="array" ref="IC6">IB6/INDEX(Exch_rate,MATCH($A6,Exch_regions1,0),MATCH(IB$1,Exch_months1,0))</f>
        <v>98</v>
      </c>
      <c r="ID6" s="15">
        <v>3646998</v>
      </c>
      <c r="IE6" s="15">
        <f t="array" ref="IE6">ID6/INDEX(Exch_rate,MATCH($A6,Exch_regions1,0),MATCH(ID$1,Exch_months1,0))</f>
        <v>86.730035671819266</v>
      </c>
      <c r="IF6" s="15">
        <v>3544800</v>
      </c>
      <c r="IG6" s="15">
        <f t="array" ref="IG6">IF6/INDEX(Exch_rate,MATCH($A6,Exch_regions1,0),MATCH(IF$1,Exch_months1,0))</f>
        <v>84.4</v>
      </c>
      <c r="IH6" s="15">
        <v>3541200</v>
      </c>
      <c r="II6" s="15">
        <f t="array" ref="II6">IH6/INDEX(Exch_rate,MATCH($A6,Exch_regions1,0),MATCH(IH$1,Exch_months1,0))</f>
        <v>84.314285714285717</v>
      </c>
      <c r="IJ6" s="15">
        <v>3468000</v>
      </c>
      <c r="IK6" s="15">
        <f t="array" ref="IK6">IJ6/INDEX(Exch_rate,MATCH($A6,Exch_regions1,0),MATCH(IJ$1,Exch_months1,0))</f>
        <v>82.571428571428569</v>
      </c>
      <c r="IL6" s="15">
        <v>3559500</v>
      </c>
      <c r="IM6" s="15">
        <f t="array" ref="IM6">IL6/INDEX(Exch_rate,MATCH($A6,Exch_regions1,0),MATCH(IL$1,Exch_months1,0))</f>
        <v>84.75</v>
      </c>
      <c r="IN6" s="15">
        <v>3573000</v>
      </c>
      <c r="IO6" s="15">
        <f t="array" ref="IO6">IN6/INDEX(Exch_rate,MATCH($A6,Exch_regions1,0),MATCH(IN$1,Exch_months1,0))</f>
        <v>85.071428571428569</v>
      </c>
      <c r="IP6" s="15">
        <v>3466440</v>
      </c>
      <c r="IQ6" s="15">
        <f t="array" ref="IQ6">IP6/INDEX(Exch_rate,MATCH($A6,Exch_regions1,0),MATCH(IP$1,Exch_months1,0))</f>
        <v>82.534285714285716</v>
      </c>
      <c r="IR6" s="15">
        <v>3386250</v>
      </c>
      <c r="IS6" s="15">
        <f t="array" ref="IS6">IR6/INDEX(Exch_rate,MATCH($A6,Exch_regions1,0),MATCH(IR$1,Exch_months1,0))</f>
        <v>80.625</v>
      </c>
      <c r="IT6" s="15">
        <v>3258000</v>
      </c>
      <c r="IU6" s="15">
        <f t="array" ref="IU6">IT6/INDEX(Exch_rate,MATCH($A6,Exch_regions1,0),MATCH(IT$1,Exch_months1,0))</f>
        <v>77.571428571428569</v>
      </c>
      <c r="IV6" s="15">
        <v>3325800</v>
      </c>
      <c r="IW6" s="15">
        <f t="array" ref="IW6">IV6/INDEX(Exch_rate,MATCH($A6,Exch_regions1,0),MATCH(IV$1,Exch_months1,0))</f>
        <v>79.185714285714283</v>
      </c>
      <c r="IX6" s="15">
        <v>3436500</v>
      </c>
      <c r="IY6" s="15">
        <f t="array" ref="IY6">IX6/INDEX(Exch_rate,MATCH($A6,Exch_regions1,0),MATCH(IX$1,Exch_months1,0))</f>
        <v>81.821428571428569</v>
      </c>
      <c r="IZ6" s="15">
        <v>3455580</v>
      </c>
      <c r="JA6" s="15">
        <f t="array" ref="JA6">IZ6/INDEX(Exch_rate,MATCH($A6,Exch_regions1,0),MATCH(IZ$1,Exch_months1,0))</f>
        <v>82.275714285714287</v>
      </c>
      <c r="JB6" s="15">
        <v>3424500</v>
      </c>
      <c r="JC6" s="15">
        <f t="array" ref="JC6">JB6/INDEX(Exch_rate,MATCH($A6,Exch_regions1,0),MATCH(JB$1,Exch_months1,0))</f>
        <v>81.535714285714292</v>
      </c>
      <c r="JD6" s="15">
        <v>3495000</v>
      </c>
      <c r="JE6" s="15">
        <f t="array" ref="JE6">JD6/INDEX(Exch_rate,MATCH($A6,Exch_regions1,0),MATCH(JD$1,Exch_months1,0))</f>
        <v>83.214285714285708</v>
      </c>
      <c r="JF6" s="15">
        <v>3473400</v>
      </c>
      <c r="JG6" s="15">
        <f t="array" ref="JG6">JF6/INDEX(Exch_rate,MATCH($A6,Exch_regions1,0),MATCH(JF$1,Exch_months1,0))</f>
        <v>82.7</v>
      </c>
      <c r="JH6" s="15">
        <v>3454590</v>
      </c>
      <c r="JI6" s="15">
        <f t="array" ref="JI6">JH6/INDEX(Exch_rate,MATCH($A6,Exch_regions1,0),MATCH(JH$1,Exch_months1,0))</f>
        <v>82.252142857142857</v>
      </c>
      <c r="JJ6" s="15">
        <v>3424500</v>
      </c>
      <c r="JK6" s="15">
        <f t="array" ref="JK6">JJ6/INDEX(Exch_rate,MATCH($A6,Exch_regions1,0),MATCH(JJ$1,Exch_months1,0))</f>
        <v>81.535714285714292</v>
      </c>
      <c r="JL6" s="15">
        <v>3448200</v>
      </c>
      <c r="JM6" s="15">
        <f>JL6/INDEX(Exchange_rate_data1,MATCH('Food Items CMB_Regions '!$A6,Exch_regions,0),MATCH('Food Items CMB_Regions '!JL$1,Exch_months3,0))</f>
        <v>82.1</v>
      </c>
      <c r="JN6" s="42">
        <v>3355002</v>
      </c>
      <c r="JO6" s="42">
        <f>JN6/INDEX(Exchange_rate_data2,MATCH('Food Items CMB_Regions '!$A6,Exch_regions,0),MATCH('Food Items CMB_Regions '!JN$1,Exch_months4,0))</f>
        <v>79.881</v>
      </c>
      <c r="JP6" s="42">
        <v>3389250</v>
      </c>
      <c r="JQ6" s="42">
        <f>JP6/INDEX(Exchange_rate_data3,MATCH('Food Items CMB_Regions '!$A6,Exch_regions,0),MATCH('Food Items CMB_Regions '!JP$1,Exch_months5,0))</f>
        <v>80.696428571428569</v>
      </c>
      <c r="JR6" s="42">
        <v>3498300</v>
      </c>
      <c r="JS6" s="42">
        <f>JR6/INDEX(Exchange_rate4,MATCH('Food Items CMB_Regions '!$A6,Exch_regions,0),MATCH('Food Items CMB_Regions '!JR$1,Exch_month6,0))</f>
        <v>83.292857142857144</v>
      </c>
      <c r="JT6" s="42">
        <v>3522150</v>
      </c>
      <c r="JU6" s="42">
        <f>JT6/INDEX(Exchange_rate5,MATCH('Food Items CMB_Regions '!$A6,Exch_regions,0),MATCH('Food Items CMB_Regions '!JT$1,Exch_month7,0))</f>
        <v>83.86071428571428</v>
      </c>
      <c r="JV6" s="42">
        <v>3541200</v>
      </c>
      <c r="JW6" s="42">
        <f>JV6/INDEX(Exchange_rate6,MATCH('Food Items CMB_Regions '!$A6,Exch_regions,0),MATCH('Food Items CMB_Regions '!JV$1,Exch_month9,0))</f>
        <v>84.314285714285717</v>
      </c>
      <c r="JX6" s="42">
        <v>3547650</v>
      </c>
      <c r="JY6" s="42">
        <f>JX6/INDEX(Exchange_rate7,MATCH('Food Items CMB_Regions '!$A6,Exch_regions,0),MATCH('Food Items CMB_Regions '!JX$1,Exch_month10,0))</f>
        <v>84.467857142857142</v>
      </c>
      <c r="JZ6" s="42">
        <v>3596040</v>
      </c>
      <c r="KA6" s="42">
        <f>JZ6/INDEX(Exchange_rate8,MATCH('Food Items CMB_Regions '!$A6,Exch_regions,0),MATCH('Food Items CMB_Regions '!JZ$1,Exchange_month11,0))</f>
        <v>85.62</v>
      </c>
      <c r="KB6" s="42">
        <v>3578400</v>
      </c>
      <c r="KC6" s="42">
        <f>KB6/INDEX(Exchange_rate9,MATCH('Food Items CMB_Regions '!$A6,Exch_regions,0),MATCH('Food Items CMB_Regions '!KB$1,Exch_month11,0))</f>
        <v>85.2</v>
      </c>
      <c r="KD6" s="42">
        <v>3559875</v>
      </c>
      <c r="KE6" s="42">
        <f>KD6/INDEX(Exchange_rate10,MATCH('Food Items CMB_Regions '!$A6,Exch_regions,0),MATCH('Food Items CMB_Regions '!KD$1,Exch_month12,0))</f>
        <v>84.758928571428569</v>
      </c>
      <c r="KF6" s="42">
        <v>3613950</v>
      </c>
      <c r="KG6" s="42">
        <f>KF6/INDEX(Exchange_rate11,MATCH('Food Items CMB_Regions '!$A6,Exch_regions,0),MATCH('Food Items CMB_Regions '!KF$1,Exch_month13,0))</f>
        <v>86.046428571428578</v>
      </c>
      <c r="KH6" s="42">
        <v>3566250</v>
      </c>
      <c r="KI6" s="42">
        <f>KH6/INDEX(Exchange_rate12,MATCH('Food Items CMB_Regions '!$A6,Exch_regions,0),MATCH('Food Items CMB_Regions '!KH$1,Exch_month14,0))</f>
        <v>84.910714285714292</v>
      </c>
      <c r="KJ6" s="42">
        <v>3487500</v>
      </c>
      <c r="KK6" s="42">
        <f>KJ6/INDEX(Exchange_rate13,MATCH('Food Items CMB_Regions '!$A6,Exch_regions,0),MATCH('Food Items CMB_Regions '!KJ$1,Exch_month15,0))</f>
        <v>83.035714285714292</v>
      </c>
      <c r="KL6" s="42">
        <v>3477900</v>
      </c>
      <c r="KM6" s="42">
        <f>KL6/INDEX(Exchange_rate14,MATCH('Food Items CMB_Regions '!$A6,Exch_regions,0),MATCH('Food Items CMB_Regions '!KL$1,Exch_month16,0))</f>
        <v>82.807142857142864</v>
      </c>
      <c r="KN6" s="42">
        <v>3573600</v>
      </c>
      <c r="KO6" s="42">
        <f>KN6/INDEX(Exchange_rate15,MATCH('Food Items CMB_Regions '!$A6,Exch_regions,0),MATCH('Food Items CMB_Regions '!KN$1,Exch_month17,0))</f>
        <v>85.085714285714289</v>
      </c>
      <c r="KP6" s="44">
        <v>3709050</v>
      </c>
      <c r="KQ6" s="42">
        <f>KP6/INDEX(Exchange_rate16,MATCH('Food Items CMB_Regions '!$A6,Exch_regions,0),MATCH('Food Items CMB_Regions '!KP$1,Exch_month18,0))</f>
        <v>88.310714285714283</v>
      </c>
      <c r="KR6" s="42">
        <v>3725100</v>
      </c>
      <c r="KS6" s="42">
        <f>KR6/INDEX(Exchange_rate17,MATCH('Food Items CMB_Regions '!$A6,Exch_regions,0),MATCH('Food Items CMB_Regions '!KR$1,Exch_month19,0))</f>
        <v>88.692857142857136</v>
      </c>
      <c r="KT6" s="42">
        <v>3621600</v>
      </c>
      <c r="KU6" s="42">
        <f>KT6/INDEX(Exchange_rate18,MATCH('Food Items CMB_Regions '!$A6,Exch_regions,0),MATCH('Food Items CMB_Regions '!KT$1,Exch_month20,0))</f>
        <v>86.228571428571428</v>
      </c>
      <c r="KV6" s="42">
        <v>3578250</v>
      </c>
      <c r="KW6" s="42">
        <f>KV6/INDEX(Exchange_rate19,MATCH('Food Items CMB_Regions '!$A6,Exch_regions,0),MATCH('Food Items CMB_Regions '!KV$1,Exch_month21,0))</f>
        <v>85.196428571428569</v>
      </c>
      <c r="KX6" s="2">
        <v>3669300</v>
      </c>
      <c r="KY6" s="42">
        <f>KX6/INDEX(Exchange_rate20,MATCH('Food Items CMB_Regions '!$A6,Exch_regions,0),MATCH(KX$1,Exch_month22,0))</f>
        <v>87.364285714285714</v>
      </c>
      <c r="KZ6" s="42">
        <v>3777600</v>
      </c>
      <c r="LA6" s="42">
        <f>KZ6/INDEX(Exchange_rate22,MATCH('Food Items CMB_Regions '!$A6,Exch_regions,0),MATCH(KZ$1,Exch_month24,0))</f>
        <v>89.942857142857136</v>
      </c>
      <c r="LB6" s="42">
        <v>3873000</v>
      </c>
      <c r="LC6" s="42">
        <f>LB6/INDEX(Exchange_rate23,MATCH('Food Items CMB_Regions '!$A6,Exch_regions,0),MATCH(LB$1,Exch_month25,0))</f>
        <v>92.214285714285708</v>
      </c>
      <c r="LD6" s="24">
        <f t="shared" si="0"/>
        <v>3360045</v>
      </c>
      <c r="LE6" s="24">
        <f t="shared" si="0"/>
        <v>82.543092705167169</v>
      </c>
    </row>
    <row r="7" spans="1:317" ht="15" customHeight="1" x14ac:dyDescent="0.35">
      <c r="A7" s="1" t="s">
        <v>4</v>
      </c>
      <c r="B7" s="21">
        <v>1718880</v>
      </c>
      <c r="C7" s="15">
        <f t="array" ref="C7">B7/INDEX(Exch_rate,MATCH($A7,Exch_regions1,0),MATCH(B$1,Exch_months1,0))</f>
        <v>76.394666666666666</v>
      </c>
      <c r="D7" s="21">
        <v>1755630</v>
      </c>
      <c r="E7" s="15">
        <f t="array" ref="E7">D7/INDEX(Exch_rate,MATCH($A7,Exch_regions1,0),MATCH(D$1,Exch_months1,0))</f>
        <v>79.801363636363632</v>
      </c>
      <c r="F7" s="21">
        <v>1781400</v>
      </c>
      <c r="G7" s="15">
        <f t="array" ref="G7">F7/INDEX(Exch_rate,MATCH($A7,Exch_regions1,0),MATCH(F$1,Exch_months1,0))</f>
        <v>84.828571428571422</v>
      </c>
      <c r="H7" s="21">
        <v>1812180</v>
      </c>
      <c r="I7" s="15">
        <f t="array" ref="I7">H7/INDEX(Exch_rate,MATCH($A7,Exch_regions1,0),MATCH(H$1,Exch_months1,0))</f>
        <v>84.681308411214957</v>
      </c>
      <c r="J7" s="21">
        <v>1708950</v>
      </c>
      <c r="K7" s="15">
        <f t="array" ref="K7">J7/INDEX(Exch_rate,MATCH($A7,Exch_regions1,0),MATCH(J$1,Exch_months1,0))</f>
        <v>81.378571428571433</v>
      </c>
      <c r="L7" s="21">
        <v>1631220</v>
      </c>
      <c r="M7" s="15">
        <f t="array" ref="M7">L7/INDEX(Exch_rate,MATCH($A7,Exch_regions1,0),MATCH(L$1,Exch_months1,0))</f>
        <v>77.677142857142854</v>
      </c>
      <c r="N7" s="21">
        <v>1725330</v>
      </c>
      <c r="O7" s="15">
        <f t="array" ref="O7">N7/INDEX(Exch_rate,MATCH($A7,Exch_regions1,0),MATCH(N$1,Exch_months1,0))</f>
        <v>82.158571428571435</v>
      </c>
      <c r="P7" s="21">
        <v>1748400</v>
      </c>
      <c r="Q7" s="15">
        <f t="array" ref="Q7">P7/INDEX(Exch_rate,MATCH($A7,Exch_regions1,0),MATCH(P$1,Exch_months1,0))</f>
        <v>79.472727272727269</v>
      </c>
      <c r="R7" s="21">
        <v>1769700</v>
      </c>
      <c r="S7" s="15">
        <f t="array" ref="S7">R7/INDEX(Exch_rate,MATCH($A7,Exch_regions1,0),MATCH(R$1,Exch_months1,0))</f>
        <v>77.618421052631575</v>
      </c>
      <c r="T7" s="21">
        <v>1724220</v>
      </c>
      <c r="U7" s="15">
        <f t="array" ref="U7">T7/INDEX(Exch_rate,MATCH($A7,Exch_regions1,0),MATCH(T$1,Exch_months1,0))</f>
        <v>77.493033707865166</v>
      </c>
      <c r="V7" s="21">
        <v>1685970</v>
      </c>
      <c r="W7" s="15">
        <f t="array" ref="W7">V7/INDEX(Exch_rate,MATCH($A7,Exch_regions1,0),MATCH(V$1,Exch_months1,0))</f>
        <v>76.635000000000005</v>
      </c>
      <c r="X7" s="21">
        <v>1690200</v>
      </c>
      <c r="Y7" s="15">
        <f t="array" ref="Y7">X7/INDEX(Exch_rate,MATCH($A7,Exch_regions1,0),MATCH(X$1,Exch_months1,0))</f>
        <v>76.827272727272728</v>
      </c>
      <c r="Z7" s="21">
        <v>1719600</v>
      </c>
      <c r="AA7" s="15">
        <f t="array" ref="AA7">Z7/INDEX(Exch_rate,MATCH($A7,Exch_regions1,0),MATCH(Z$1,Exch_months1,0))</f>
        <v>78.163636363636357</v>
      </c>
      <c r="AB7" s="21">
        <v>1696350</v>
      </c>
      <c r="AC7" s="15">
        <f t="array" ref="AC7">AB7/INDEX(Exch_rate,MATCH($A7,Exch_regions1,0),MATCH(AB$1,Exch_months1,0))</f>
        <v>77.106818181818184</v>
      </c>
      <c r="AD7" s="21">
        <v>408600</v>
      </c>
      <c r="AE7" s="15">
        <f t="array" ref="AE7">AD7/INDEX(Exch_rate,MATCH($A7,Exch_regions1,0),MATCH(AD$1,Exch_months1,0))</f>
        <v>18.572727272727274</v>
      </c>
      <c r="AF7" s="21">
        <v>1712100</v>
      </c>
      <c r="AG7" s="15">
        <f t="array" ref="AG7">AF7/INDEX(Exch_rate,MATCH($A7,Exch_regions1,0),MATCH(AF$1,Exch_months1,0))</f>
        <v>77.822727272727278</v>
      </c>
      <c r="AH7" s="21">
        <v>1675200</v>
      </c>
      <c r="AI7" s="15">
        <f t="array" ref="AI7">AH7/INDEX(Exch_rate,MATCH($A7,Exch_regions1,0),MATCH(AH$1,Exch_months1,0))</f>
        <v>76.145454545454541</v>
      </c>
      <c r="AJ7" s="21">
        <v>1695360</v>
      </c>
      <c r="AK7" s="15">
        <f t="array" ref="AK7">AJ7/INDEX(Exch_rate,MATCH($A7,Exch_regions1,0),MATCH(AJ$1,Exch_months1,0))</f>
        <v>77.061818181818182</v>
      </c>
      <c r="AL7" s="21">
        <v>1770900</v>
      </c>
      <c r="AM7" s="15">
        <f t="array" ref="AM7">AL7/INDEX(Exch_rate,MATCH($A7,Exch_regions1,0),MATCH(AL$1,Exch_months1,0))</f>
        <v>80.49545454545455</v>
      </c>
      <c r="AN7" s="21">
        <v>1799430</v>
      </c>
      <c r="AO7" s="15">
        <f t="array" ref="AO7">AN7/INDEX(Exch_rate,MATCH($A7,Exch_regions1,0),MATCH(AN$1,Exch_months1,0))</f>
        <v>79.974666666666664</v>
      </c>
      <c r="AP7" s="21">
        <v>1792980</v>
      </c>
      <c r="AQ7" s="15">
        <f t="array" ref="AQ7">AP7/INDEX(Exch_rate,MATCH($A7,Exch_regions1,0),MATCH(AP$1,Exch_months1,0))</f>
        <v>81.49909090909091</v>
      </c>
      <c r="AR7" s="21">
        <v>1745400</v>
      </c>
      <c r="AS7" s="15">
        <f t="array" ref="AS7">AR7/INDEX(Exch_rate,MATCH($A7,Exch_regions1,0),MATCH(AR$1,Exch_months1,0))</f>
        <v>79.336363636363643</v>
      </c>
      <c r="AT7" s="21">
        <v>1709400</v>
      </c>
      <c r="AU7" s="15">
        <f t="array" ref="AU7">AT7/INDEX(Exch_rate,MATCH($A7,Exch_regions1,0),MATCH(AT$1,Exch_months1,0))</f>
        <v>77.7</v>
      </c>
      <c r="AV7" s="21">
        <v>1703400</v>
      </c>
      <c r="AW7" s="15">
        <f t="array" ref="AW7">AV7/INDEX(Exch_rate,MATCH($A7,Exch_regions1,0),MATCH(AV$1,Exch_months1,0))</f>
        <v>77.427272727272722</v>
      </c>
      <c r="AX7" s="21">
        <v>1746900</v>
      </c>
      <c r="AY7" s="15">
        <f t="array" ref="AY7">AX7/INDEX(Exch_rate,MATCH($A7,Exch_regions1,0),MATCH(AX$1,Exch_months1,0))</f>
        <v>79.404545454545456</v>
      </c>
      <c r="AZ7" s="21">
        <v>1698240</v>
      </c>
      <c r="BA7" s="15">
        <f t="array" ref="BA7">AZ7/INDEX(Exch_rate,MATCH($A7,Exch_regions1,0),MATCH(AZ$1,Exch_months1,0))</f>
        <v>77.192727272727268</v>
      </c>
      <c r="BB7" s="21">
        <v>1777200</v>
      </c>
      <c r="BC7" s="15">
        <f t="array" ref="BC7">BB7/INDEX(Exch_rate,MATCH($A7,Exch_regions1,0),MATCH(BB$1,Exch_months1,0))</f>
        <v>80.781818181818181</v>
      </c>
      <c r="BD7" s="21">
        <v>1702920</v>
      </c>
      <c r="BE7" s="15">
        <f t="array" ref="BE7">BD7/INDEX(Exch_rate,MATCH($A7,Exch_regions1,0),MATCH(BD$1,Exch_months1,0))</f>
        <v>77.405454545454546</v>
      </c>
      <c r="BF7" s="21">
        <v>1689420</v>
      </c>
      <c r="BG7" s="15">
        <f t="array" ref="BG7">BF7/INDEX(Exch_rate,MATCH($A7,Exch_regions1,0),MATCH(BF$1,Exch_months1,0))</f>
        <v>73.453043478260867</v>
      </c>
      <c r="BH7" s="21">
        <v>1748358</v>
      </c>
      <c r="BI7" s="15">
        <f t="array" ref="BI7">BH7/INDEX(Exch_rate,MATCH($A7,Exch_regions1,0),MATCH(BH$1,Exch_months1,0))</f>
        <v>77.704800000000006</v>
      </c>
      <c r="BJ7" s="21">
        <v>1784520</v>
      </c>
      <c r="BK7" s="15">
        <f t="array" ref="BK7">BJ7/INDEX(Exch_rate,MATCH($A7,Exch_regions1,0),MATCH(BJ$1,Exch_months1,0))</f>
        <v>79.311999999999998</v>
      </c>
      <c r="BL7" s="21">
        <v>1712760</v>
      </c>
      <c r="BM7" s="15">
        <f t="array" ref="BM7">BL7/INDEX(Exch_rate,MATCH($A7,Exch_regions1,0),MATCH(BL$1,Exch_months1,0))</f>
        <v>77.852727272727279</v>
      </c>
      <c r="BN7" s="21">
        <v>1671600</v>
      </c>
      <c r="BO7" s="15">
        <f t="array" ref="BO7">BN7/INDEX(Exch_rate,MATCH($A7,Exch_regions1,0),MATCH(BN$1,Exch_months1,0))</f>
        <v>75.981818181818184</v>
      </c>
      <c r="BP7" s="21">
        <v>1683180</v>
      </c>
      <c r="BQ7" s="15">
        <f t="array" ref="BQ7">BP7/INDEX(Exch_rate,MATCH($A7,Exch_regions1,0),MATCH(BP$1,Exch_months1,0))</f>
        <v>76.508181818181825</v>
      </c>
      <c r="BR7" s="21">
        <v>1708680</v>
      </c>
      <c r="BS7" s="15">
        <f t="array" ref="BS7">BR7/INDEX(Exch_rate,MATCH($A7,Exch_regions1,0),MATCH(BR$1,Exch_months1,0))</f>
        <v>75.106813186813184</v>
      </c>
      <c r="BT7" s="21">
        <v>1843968</v>
      </c>
      <c r="BU7" s="15">
        <f t="array" ref="BU7">BT7/INDEX(Exch_rate,MATCH($A7,Exch_regions1,0),MATCH(BT$1,Exch_months1,0))</f>
        <v>81.053538461538466</v>
      </c>
      <c r="BV7" s="21">
        <v>1759650</v>
      </c>
      <c r="BW7" s="15">
        <f t="array" ref="BW7">BV7/INDEX(Exch_rate,MATCH($A7,Exch_regions1,0),MATCH(BV$1,Exch_months1,0))</f>
        <v>77.347252747252753</v>
      </c>
      <c r="BX7" s="21">
        <v>1787910</v>
      </c>
      <c r="BY7" s="15">
        <f t="array" ref="BY7">BX7/INDEX(Exch_rate,MATCH($A7,Exch_regions1,0),MATCH(BX$1,Exch_months1,0))</f>
        <v>81.268636363636361</v>
      </c>
      <c r="BZ7" s="21">
        <v>1767348</v>
      </c>
      <c r="CA7" s="15">
        <f t="array" ref="CA7">BZ7/INDEX(Exch_rate,MATCH($A7,Exch_regions1,0),MATCH(BZ$1,Exch_months1,0))</f>
        <v>80.334000000000003</v>
      </c>
      <c r="CB7" s="21">
        <v>1667700</v>
      </c>
      <c r="CC7" s="15">
        <f t="array" ref="CC7">CB7/INDEX(Exch_rate,MATCH($A7,Exch_regions1,0),MATCH(CB$1,Exch_months1,0))</f>
        <v>75.804545454545448</v>
      </c>
      <c r="CD7" s="21">
        <v>1668600</v>
      </c>
      <c r="CE7" s="15">
        <f t="array" ref="CE7">CD7/INDEX(Exch_rate,MATCH($A7,Exch_regions1,0),MATCH(CD$1,Exch_months1,0))</f>
        <v>69.525000000000006</v>
      </c>
      <c r="CF7" s="21">
        <v>1680540</v>
      </c>
      <c r="CG7" s="15">
        <f t="array" ref="CG7">CF7/INDEX(Exch_rate,MATCH($A7,Exch_regions1,0),MATCH(CF$1,Exch_months1,0))</f>
        <v>69.300618556701025</v>
      </c>
      <c r="CH7" s="21">
        <v>1805400</v>
      </c>
      <c r="CI7" s="15">
        <f t="array" ref="CI7">CH7/INDEX(Exch_rate,MATCH($A7,Exch_regions1,0),MATCH(CH$1,Exch_months1,0))</f>
        <v>75.224999999999994</v>
      </c>
      <c r="CJ7" s="21">
        <v>1798470</v>
      </c>
      <c r="CK7" s="15">
        <f t="array" ref="CK7">CJ7/INDEX(Exch_rate,MATCH($A7,Exch_regions1,0),MATCH(CJ$1,Exch_months1,0))</f>
        <v>74.936250000000001</v>
      </c>
      <c r="CL7" s="21">
        <v>1797060</v>
      </c>
      <c r="CM7" s="15">
        <f t="array" ref="CM7">CL7/INDEX(Exch_rate,MATCH($A7,Exch_regions1,0),MATCH(CL$1,Exch_months1,0))</f>
        <v>74.877499999999998</v>
      </c>
      <c r="CN7" s="21">
        <v>1793790</v>
      </c>
      <c r="CO7" s="15">
        <f t="array" ref="CO7">CN7/INDEX(Exch_rate,MATCH($A7,Exch_regions1,0),MATCH(CN$1,Exch_months1,0))</f>
        <v>74.741249999999994</v>
      </c>
      <c r="CP7" s="21">
        <v>1795950</v>
      </c>
      <c r="CQ7" s="15">
        <f t="array" ref="CQ7">CP7/INDEX(Exch_rate,MATCH($A7,Exch_regions1,0),MATCH(CP$1,Exch_months1,0))</f>
        <v>74.831249999999997</v>
      </c>
      <c r="CR7" s="21">
        <v>1786650</v>
      </c>
      <c r="CS7" s="15">
        <f t="array" ref="CS7">CR7/INDEX(Exch_rate,MATCH($A7,Exch_regions1,0),MATCH(CR$1,Exch_months1,0))</f>
        <v>74.443749999999994</v>
      </c>
      <c r="CT7" s="21">
        <v>1888350</v>
      </c>
      <c r="CU7" s="15">
        <f t="array" ref="CU7">CT7/INDEX(Exch_rate,MATCH($A7,Exch_regions1,0),MATCH(CT$1,Exch_months1,0))</f>
        <v>76.14314516129032</v>
      </c>
      <c r="CV7" s="21">
        <v>1938000</v>
      </c>
      <c r="CW7" s="15">
        <f t="array" ref="CW7">CV7/INDEX(Exch_rate,MATCH($A7,Exch_regions1,0),MATCH(CV$1,Exch_months1,0))</f>
        <v>80.75</v>
      </c>
      <c r="CX7" s="2">
        <v>1938000</v>
      </c>
      <c r="CY7" s="15">
        <f t="array" ref="CY7">CX7/INDEX(Exch_rate,MATCH($A7,Exch_regions1,0),MATCH(CX$1,Exch_months1,0))</f>
        <v>77.52</v>
      </c>
      <c r="CZ7" s="2">
        <v>2064765</v>
      </c>
      <c r="DA7" s="15">
        <f t="array" ref="DA7">CZ7/INDEX(Exch_rate,MATCH($A7,Exch_regions1,0),MATCH(CZ$1,Exch_months1,0))</f>
        <v>82.590599999999995</v>
      </c>
      <c r="DB7" s="2">
        <v>1988172</v>
      </c>
      <c r="DC7" s="15">
        <f t="array" ref="DC7">DB7/INDEX(Exch_rate,MATCH($A7,Exch_regions1,0),MATCH(DB$1,Exch_months1,0))</f>
        <v>79.526880000000006</v>
      </c>
      <c r="DD7" s="2">
        <v>1718250</v>
      </c>
      <c r="DE7" s="15">
        <f t="array" ref="DE7">DD7/INDEX(Exch_rate,MATCH($A7,Exch_regions1,0),MATCH(DD$1,Exch_months1,0))</f>
        <v>68.73</v>
      </c>
      <c r="DF7" s="2">
        <v>1695600</v>
      </c>
      <c r="DG7" s="15">
        <f t="array" ref="DG7">DF7/INDEX(Exch_rate,MATCH($A7,Exch_regions1,0),MATCH(DF$1,Exch_months1,0))</f>
        <v>62.8</v>
      </c>
      <c r="DH7" s="2">
        <v>1794000</v>
      </c>
      <c r="DI7" s="15">
        <f t="array" ref="DI7">DH7/INDEX(Exch_rate,MATCH($A7,Exch_regions1,0),MATCH(DH$1,Exch_months1,0))</f>
        <v>64.071428571428569</v>
      </c>
      <c r="DJ7" s="2">
        <v>1792500</v>
      </c>
      <c r="DK7" s="15">
        <f t="array" ref="DK7">DJ7/INDEX(Exch_rate,MATCH($A7,Exch_regions1,0),MATCH(DJ$1,Exch_months1,0))</f>
        <v>61.810344827586206</v>
      </c>
      <c r="DL7" s="2">
        <v>2005200</v>
      </c>
      <c r="DM7" s="15">
        <f t="array" ref="DM7">DL7/INDEX(Exch_rate,MATCH($A7,Exch_regions1,0),MATCH(DL$1,Exch_months1,0))</f>
        <v>79.571428571428569</v>
      </c>
      <c r="DN7" s="2">
        <v>2044500</v>
      </c>
      <c r="DO7" s="15">
        <f t="array" ref="DO7">DN7/INDEX(Exch_rate,MATCH($A7,Exch_regions1,0),MATCH(DN$1,Exch_months1,0))</f>
        <v>72.371681415929203</v>
      </c>
      <c r="DP7" s="2">
        <v>2069250</v>
      </c>
      <c r="DQ7" s="15">
        <f t="array" ref="DQ7">DP7/INDEX(Exch_rate,MATCH($A7,Exch_regions1,0),MATCH(DP$1,Exch_months1,0))</f>
        <v>68.974999999999994</v>
      </c>
      <c r="DR7" s="17">
        <v>2035500</v>
      </c>
      <c r="DS7" s="15">
        <f t="array" ref="DS7">DR7/INDEX(Exch_rate,MATCH($A7,Exch_regions1,0),MATCH(DR$1,Exch_months1,0))</f>
        <v>67.849999999999994</v>
      </c>
      <c r="DT7" s="18">
        <v>1977750</v>
      </c>
      <c r="DU7" s="15">
        <f t="array" ref="DU7">DT7/INDEX(Exch_rate,MATCH($A7,Exch_regions1,0),MATCH(DT$1,Exch_months1,0))</f>
        <v>65.924999999999997</v>
      </c>
      <c r="DV7" s="18">
        <v>1938000</v>
      </c>
      <c r="DW7" s="15">
        <f t="array" ref="DW7">DV7/INDEX(Exch_rate,MATCH($A7,Exch_regions1,0),MATCH(DV$1,Exch_months1,0))</f>
        <v>64.599999999999994</v>
      </c>
      <c r="DX7" s="18">
        <v>1960500</v>
      </c>
      <c r="DY7" s="15">
        <f t="array" ref="DY7">DX7/INDEX(Exch_rate,MATCH($A7,Exch_regions1,0),MATCH(DX$1,Exch_months1,0))</f>
        <v>64.278688524590166</v>
      </c>
      <c r="DZ7" s="18">
        <v>1991250</v>
      </c>
      <c r="EA7" s="15">
        <f t="array" ref="EA7">DZ7/INDEX(Exch_rate,MATCH($A7,Exch_regions1,0),MATCH(DZ$1,Exch_months1,0))</f>
        <v>66.375</v>
      </c>
      <c r="EB7" s="18">
        <v>1931250</v>
      </c>
      <c r="EC7" s="15">
        <f t="array" ref="EC7">EB7/INDEX(Exch_rate,MATCH($A7,Exch_regions1,0),MATCH(EB$1,Exch_months1,0))</f>
        <v>64.375</v>
      </c>
      <c r="ED7" s="2">
        <v>1897200</v>
      </c>
      <c r="EE7" s="15">
        <f t="array" ref="EE7">ED7/INDEX(Exch_rate,MATCH($A7,Exch_regions1,0),MATCH(ED$1,Exch_months1,0))</f>
        <v>63.24</v>
      </c>
      <c r="EF7" s="20">
        <v>1821750</v>
      </c>
      <c r="EG7" s="15">
        <f t="array" ref="EG7">EF7/INDEX(Exch_rate,MATCH($A7,Exch_regions1,0),MATCH(EF$1,Exch_months1,0))</f>
        <v>60.725000000000001</v>
      </c>
      <c r="EH7" s="2">
        <v>1917750</v>
      </c>
      <c r="EI7" s="15">
        <f t="array" ref="EI7">EH7/INDEX(Exch_rate,MATCH($A7,Exch_regions1,0),MATCH(EH$1,Exch_months1,0))</f>
        <v>63.924999999999997</v>
      </c>
      <c r="EJ7" s="21">
        <v>1889250</v>
      </c>
      <c r="EK7" s="15">
        <f t="array" ref="EK7">EJ7/INDEX(Exch_rate,MATCH($A7,Exch_regions1,0),MATCH(EJ$1,Exch_months1,0))</f>
        <v>62.975000000000001</v>
      </c>
      <c r="EL7" s="21">
        <v>1842750</v>
      </c>
      <c r="EM7" s="15">
        <f t="array" ref="EM7">EL7/INDEX(Exch_rate,MATCH($A7,Exch_regions1,0),MATCH(EL$1,Exch_months1,0))</f>
        <v>60.418032786885249</v>
      </c>
      <c r="EN7" s="2">
        <v>1883001</v>
      </c>
      <c r="EO7" s="15">
        <f t="array" ref="EO7">EN7/INDEX(Exch_rate,MATCH($A7,Exch_regions1,0),MATCH(EN$1,Exch_months1,0))</f>
        <v>67.250035714285715</v>
      </c>
      <c r="EP7" s="2">
        <v>1925250</v>
      </c>
      <c r="EQ7" s="15">
        <f t="array" ref="EQ7">EP7/INDEX(Exch_rate,MATCH($A7,Exch_regions1,0),MATCH(EP$1,Exch_months1,0))</f>
        <v>68.758928571428569</v>
      </c>
      <c r="ER7" s="29">
        <v>1960500</v>
      </c>
      <c r="ES7" s="15">
        <f t="array" ref="ES7">ER7/INDEX(Exch_rate,MATCH($A7,Exch_regions1,0),MATCH(ER$1,Exch_months1,0))</f>
        <v>70.017857142857139</v>
      </c>
      <c r="ET7" s="29">
        <v>1972500</v>
      </c>
      <c r="EU7" s="15">
        <f t="array" ref="EU7">ET7/INDEX(Exch_rate,MATCH($A7,Exch_regions1,0),MATCH(ET$1,Exch_months1,0))</f>
        <v>68.017241379310349</v>
      </c>
      <c r="EV7" s="30">
        <v>2064000</v>
      </c>
      <c r="EW7" s="15">
        <f t="array" ref="EW7">EV7/INDEX(Exch_rate,MATCH($A7,Exch_regions1,0),MATCH(EV$1,Exch_months1,0))</f>
        <v>73.714285714285708</v>
      </c>
      <c r="EX7" s="30">
        <v>1876500</v>
      </c>
      <c r="EY7" s="15">
        <f t="array" ref="EY7">EX7/INDEX(Exch_rate,MATCH($A7,Exch_regions1,0),MATCH(EX$1,Exch_months1,0))</f>
        <v>67.017857142857139</v>
      </c>
      <c r="EZ7" s="30">
        <v>1986000</v>
      </c>
      <c r="FA7" s="15">
        <f t="array" ref="FA7">EZ7/INDEX(Exch_rate,MATCH($A7,Exch_regions1,0),MATCH(EZ$1,Exch_months1,0))</f>
        <v>68.482758620689651</v>
      </c>
      <c r="FB7" s="30">
        <v>1872000</v>
      </c>
      <c r="FC7" s="15">
        <f t="array" ref="FC7">FB7/INDEX(Exch_rate,MATCH($A7,Exch_regions1,0),MATCH(FB$1,Exch_months1,0))</f>
        <v>61.176470588235297</v>
      </c>
      <c r="FD7" s="30">
        <v>1813500</v>
      </c>
      <c r="FE7" s="15">
        <f t="array" ref="FE7">FD7/INDEX(Exch_rate,MATCH($A7,Exch_regions1,0),MATCH(FD$1,Exch_months1,0))</f>
        <v>60.45</v>
      </c>
      <c r="FF7" s="15">
        <v>1919250</v>
      </c>
      <c r="FG7" s="15">
        <f t="array" ref="FG7">FF7/INDEX(Exch_rate,MATCH($A7,Exch_regions1,0),MATCH(FF$1,Exch_months1,0))</f>
        <v>63.975000000000001</v>
      </c>
      <c r="FH7" s="15">
        <v>1879500</v>
      </c>
      <c r="FI7" s="15">
        <f t="array" ref="FI7">FH7/INDEX(Exch_rate,MATCH($A7,Exch_regions1,0),MATCH(FH$1,Exch_months1,0))</f>
        <v>63.711864406779661</v>
      </c>
      <c r="FJ7" s="15">
        <v>1894500</v>
      </c>
      <c r="FK7" s="15">
        <f t="array" ref="FK7">FJ7/INDEX(Exch_rate,MATCH($A7,Exch_regions1,0),MATCH(FJ$1,Exch_months1,0))</f>
        <v>66.473684210526315</v>
      </c>
      <c r="FL7" s="15">
        <v>1878000</v>
      </c>
      <c r="FM7" s="15">
        <f t="array" ref="FM7">FL7/INDEX(Exch_rate,MATCH($A7,Exch_regions1,0),MATCH(FL$1,Exch_months1,0))</f>
        <v>66.477876106194685</v>
      </c>
      <c r="FN7" s="15">
        <v>1953750</v>
      </c>
      <c r="FO7" s="15">
        <f t="array" ref="FO7">FN7/INDEX(Exch_rate,MATCH($A7,Exch_regions1,0),MATCH(FN$1,Exch_months1,0))</f>
        <v>67.370689655172413</v>
      </c>
      <c r="FP7" s="15">
        <v>1931250</v>
      </c>
      <c r="FQ7" s="15">
        <f t="array" ref="FQ7">FP7/INDEX(Exch_rate,MATCH($A7,Exch_regions1,0),MATCH(FP$1,Exch_months1,0))</f>
        <v>66.59482758620689</v>
      </c>
      <c r="FR7" s="15">
        <v>1953375</v>
      </c>
      <c r="FS7" s="15">
        <f t="array" ref="FS7">FR7/INDEX(Exch_rate,MATCH($A7,Exch_regions1,0),MATCH(FR$1,Exch_months1,0))</f>
        <v>67.357758620689651</v>
      </c>
      <c r="FT7" s="15">
        <v>2086500</v>
      </c>
      <c r="FU7" s="15">
        <f t="array" ref="FU7">FT7/INDEX(Exch_rate,MATCH($A7,Exch_regions1,0),MATCH(FT$1,Exch_months1,0))</f>
        <v>67.306451612903231</v>
      </c>
      <c r="FV7" s="15">
        <v>2039250</v>
      </c>
      <c r="FW7" s="15">
        <f t="array" ref="FW7">FV7/INDEX(Exch_rate,MATCH($A7,Exch_regions1,0),MATCH(FV$1,Exch_months1,0))</f>
        <v>63.7265625</v>
      </c>
      <c r="FX7" s="15">
        <v>1974600</v>
      </c>
      <c r="FY7" s="15">
        <f t="array" ref="FY7">FX7/INDEX(Exch_rate,MATCH($A7,Exch_regions1,0),MATCH(FX$1,Exch_months1,0))</f>
        <v>59.119760479041915</v>
      </c>
      <c r="FZ7" s="15">
        <v>2025000</v>
      </c>
      <c r="GA7" s="15">
        <f t="array" ref="GA7">FZ7/INDEX(Exch_rate,MATCH($A7,Exch_regions1,0),MATCH(FZ$1,Exch_months1,0))</f>
        <v>60.902255639097746</v>
      </c>
      <c r="GB7" s="15">
        <v>2097600</v>
      </c>
      <c r="GC7" s="15">
        <f t="array" ref="GC7">GB7/INDEX(Exch_rate,MATCH($A7,Exch_regions1,0),MATCH(GB$1,Exch_months1,0))</f>
        <v>58.921348314606739</v>
      </c>
      <c r="GD7" s="15">
        <v>2191500</v>
      </c>
      <c r="GE7" s="15">
        <f t="array" ref="GE7">GD7/INDEX(Exch_rate,MATCH($A7,Exch_regions1,0),MATCH(GD$1,Exch_months1,0))</f>
        <v>61.732394366197184</v>
      </c>
      <c r="GF7" s="15">
        <v>2205000</v>
      </c>
      <c r="GG7" s="15">
        <f t="array" ref="GG7">GF7/INDEX(Exch_rate,MATCH($A7,Exch_regions1,0),MATCH(GF$1,Exch_months1,0))</f>
        <v>58.410596026490069</v>
      </c>
      <c r="GH7" s="15">
        <v>2370000</v>
      </c>
      <c r="GI7" s="15">
        <f t="array" ref="GI7">GH7/INDEX(Exch_rate,MATCH($A7,Exch_regions1,0),MATCH(GH$1,Exch_months1,0))</f>
        <v>62.368421052631582</v>
      </c>
      <c r="GJ7" s="15">
        <v>2464500</v>
      </c>
      <c r="GK7" s="15">
        <f t="array" ref="GK7">GJ7/INDEX(Exch_rate,MATCH($A7,Exch_regions1,0),MATCH(GJ$1,Exch_months1,0))</f>
        <v>64.85526315789474</v>
      </c>
      <c r="GL7" s="15">
        <v>2544750</v>
      </c>
      <c r="GM7" s="15">
        <f t="array" ref="GM7">GL7/INDEX(Exch_rate,MATCH($A7,Exch_regions1,0),MATCH(GL$1,Exch_months1,0))</f>
        <v>66.097402597402592</v>
      </c>
      <c r="GN7" s="15">
        <v>2546250</v>
      </c>
      <c r="GO7" s="15">
        <f t="array" ref="GO7">GN7/INDEX(Exch_rate,MATCH($A7,Exch_regions1,0),MATCH(GN$1,Exch_months1,0))</f>
        <v>56.583333333333336</v>
      </c>
      <c r="GP7" s="15">
        <v>2545002</v>
      </c>
      <c r="GQ7" s="15">
        <f t="array" ref="GQ7">GP7/INDEX(Exch_rate,MATCH($A7,Exch_regions1,0),MATCH(GP$1,Exch_months1,0))</f>
        <v>63.625050000000002</v>
      </c>
      <c r="GR7" s="15">
        <v>2527500</v>
      </c>
      <c r="GS7" s="15">
        <f t="array" ref="GS7">GR7/INDEX(Exch_rate,MATCH($A7,Exch_regions1,0),MATCH(GR$1,Exch_months1,0))</f>
        <v>63.1875</v>
      </c>
      <c r="GT7" s="15">
        <v>2428200</v>
      </c>
      <c r="GU7" s="15">
        <f t="array" ref="GU7">GT7/INDEX(Exch_rate,MATCH($A7,Exch_regions1,0),MATCH(GT$1,Exch_months1,0))</f>
        <v>60.704999999999998</v>
      </c>
      <c r="GV7" s="15">
        <v>2445000</v>
      </c>
      <c r="GW7" s="15">
        <f t="array" ref="GW7">GV7/INDEX(Exch_rate,MATCH($A7,Exch_regions1,0),MATCH(GV$1,Exch_months1,0))</f>
        <v>61.125</v>
      </c>
      <c r="GX7" s="15">
        <v>2385000</v>
      </c>
      <c r="GY7" s="15">
        <f t="array" ref="GY7">GX7/INDEX(Exch_rate,MATCH($A7,Exch_regions1,0),MATCH(GX$1,Exch_months1,0))</f>
        <v>59.625</v>
      </c>
      <c r="GZ7" s="2">
        <v>2521200</v>
      </c>
      <c r="HA7" s="15">
        <f t="array" ref="HA7">GZ7/INDEX(Exch_rate,MATCH($A7,Exch_regions1,0),MATCH(GZ$1,Exch_months1,0))</f>
        <v>63.03</v>
      </c>
      <c r="HB7" s="15">
        <v>2404200</v>
      </c>
      <c r="HC7" s="15">
        <f t="array" ref="HC7">HB7/INDEX(Exch_rate,MATCH($A7,Exch_regions1,0),MATCH(HB$1,Exch_months1,0))</f>
        <v>60.104999999999997</v>
      </c>
      <c r="HD7" s="15">
        <v>2434500</v>
      </c>
      <c r="HE7" s="15">
        <f t="array" ref="HE7">HD7/INDEX(Exch_rate,MATCH($A7,Exch_regions1,0),MATCH(HD$1,Exch_months1,0))</f>
        <v>60.862499999999997</v>
      </c>
      <c r="HF7" s="15">
        <v>2400600</v>
      </c>
      <c r="HG7" s="15">
        <f t="array" ref="HG7">HF7/INDEX(Exch_rate,MATCH($A7,Exch_regions1,0),MATCH(HF$1,Exch_months1,0))</f>
        <v>60.015000000000001</v>
      </c>
      <c r="HH7" s="15">
        <v>2562000</v>
      </c>
      <c r="HI7" s="15">
        <f t="array" ref="HI7">HH7/INDEX(Exch_rate,MATCH($A7,Exch_regions1,0),MATCH(HH$1,Exch_months1,0))</f>
        <v>64.05</v>
      </c>
      <c r="HJ7" s="15">
        <v>2607000</v>
      </c>
      <c r="HK7" s="15">
        <f t="array" ref="HK7">HJ7/INDEX(Exch_rate,MATCH($A7,Exch_regions1,0),MATCH(HJ$1,Exch_months1,0))</f>
        <v>65.174999999999997</v>
      </c>
      <c r="HL7" s="15">
        <v>2698500</v>
      </c>
      <c r="HM7" s="15">
        <f t="array" ref="HM7">HL7/INDEX(Exch_rate,MATCH($A7,Exch_regions1,0),MATCH(HL$1,Exch_months1,0))</f>
        <v>67.462500000000006</v>
      </c>
      <c r="HN7" s="15">
        <v>2969250</v>
      </c>
      <c r="HO7" s="15">
        <f t="array" ref="HO7">HN7/INDEX(Exch_rate,MATCH($A7,Exch_regions1,0),MATCH(HN$1,Exch_months1,0))</f>
        <v>74.231250000000003</v>
      </c>
      <c r="HP7" s="15">
        <v>3171000</v>
      </c>
      <c r="HQ7" s="15">
        <f t="array" ref="HQ7">HP7/INDEX(Exch_rate,MATCH($A7,Exch_regions1,0),MATCH(HP$1,Exch_months1,0))</f>
        <v>79.275000000000006</v>
      </c>
      <c r="HR7" s="15">
        <v>3457200</v>
      </c>
      <c r="HS7" s="15">
        <f t="array" ref="HS7">HR7/INDEX(Exch_rate,MATCH($A7,Exch_regions1,0),MATCH(HR$1,Exch_months1,0))</f>
        <v>86.43</v>
      </c>
      <c r="HT7" s="15">
        <v>3462000</v>
      </c>
      <c r="HU7" s="15">
        <f t="array" ref="HU7">HT7/INDEX(Exch_rate,MATCH($A7,Exch_regions1,0),MATCH(HT$1,Exch_months1,0))</f>
        <v>86.55</v>
      </c>
      <c r="HV7" s="15">
        <v>3654000</v>
      </c>
      <c r="HW7" s="15">
        <f t="array" ref="HW7">HV7/INDEX(Exch_rate,MATCH($A7,Exch_regions1,0),MATCH(HV$1,Exch_months1,0))</f>
        <v>91.35</v>
      </c>
      <c r="HX7" s="15">
        <v>3798600</v>
      </c>
      <c r="HY7" s="15">
        <f t="array" ref="HY7">HX7/INDEX(Exch_rate,MATCH($A7,Exch_regions1,0),MATCH(HX$1,Exch_months1,0))</f>
        <v>94.965000000000003</v>
      </c>
      <c r="HZ7" s="15">
        <v>3894000</v>
      </c>
      <c r="IA7" s="15">
        <f t="array" ref="IA7">HZ7/INDEX(Exch_rate,MATCH($A7,Exch_regions1,0),MATCH(HZ$1,Exch_months1,0))</f>
        <v>97.35</v>
      </c>
      <c r="IB7" s="15">
        <v>4002000</v>
      </c>
      <c r="IC7" s="15">
        <f t="array" ref="IC7">IB7/INDEX(Exch_rate,MATCH($A7,Exch_regions1,0),MATCH(IB$1,Exch_months1,0))</f>
        <v>100.05</v>
      </c>
      <c r="ID7" s="15">
        <v>3969750</v>
      </c>
      <c r="IE7" s="15">
        <f t="array" ref="IE7">ID7/INDEX(Exch_rate,MATCH($A7,Exch_regions1,0),MATCH(ID$1,Exch_months1,0))</f>
        <v>99.243750000000006</v>
      </c>
      <c r="IF7" s="15">
        <v>3876000</v>
      </c>
      <c r="IG7" s="15">
        <f t="array" ref="IG7">IF7/INDEX(Exch_rate,MATCH($A7,Exch_regions1,0),MATCH(IF$1,Exch_months1,0))</f>
        <v>96.9</v>
      </c>
      <c r="IH7" s="15">
        <v>3538200</v>
      </c>
      <c r="II7" s="15">
        <f t="array" ref="II7">IH7/INDEX(Exch_rate,MATCH($A7,Exch_regions1,0),MATCH(IH$1,Exch_months1,0))</f>
        <v>88.454999999999998</v>
      </c>
      <c r="IJ7" s="15">
        <v>3509250</v>
      </c>
      <c r="IK7" s="15">
        <f t="array" ref="IK7">IJ7/INDEX(Exch_rate,MATCH($A7,Exch_regions1,0),MATCH(IJ$1,Exch_months1,0))</f>
        <v>87.731250000000003</v>
      </c>
      <c r="IL7" s="15">
        <v>3525000</v>
      </c>
      <c r="IM7" s="15">
        <f t="array" ref="IM7">IL7/INDEX(Exch_rate,MATCH($A7,Exch_regions1,0),MATCH(IL$1,Exch_months1,0))</f>
        <v>88.125</v>
      </c>
      <c r="IN7" s="15">
        <v>3678750</v>
      </c>
      <c r="IO7" s="15">
        <f t="array" ref="IO7">IN7/INDEX(Exch_rate,MATCH($A7,Exch_regions1,0),MATCH(IN$1,Exch_months1,0))</f>
        <v>91.96875</v>
      </c>
      <c r="IP7" s="15">
        <v>3736800</v>
      </c>
      <c r="IQ7" s="15">
        <f t="array" ref="IQ7">IP7/INDEX(Exch_rate,MATCH($A7,Exch_regions1,0),MATCH(IP$1,Exch_months1,0))</f>
        <v>93.42</v>
      </c>
      <c r="IR7" s="15">
        <v>3753000</v>
      </c>
      <c r="IS7" s="15">
        <f t="array" ref="IS7">IR7/INDEX(Exch_rate,MATCH($A7,Exch_regions1,0),MATCH(IR$1,Exch_months1,0))</f>
        <v>93.825000000000003</v>
      </c>
      <c r="IT7" s="15">
        <v>3840000</v>
      </c>
      <c r="IU7" s="15">
        <f t="array" ref="IU7">IT7/INDEX(Exch_rate,MATCH($A7,Exch_regions1,0),MATCH(IT$1,Exch_months1,0))</f>
        <v>96</v>
      </c>
      <c r="IV7" s="15">
        <v>3969000</v>
      </c>
      <c r="IW7" s="15">
        <f t="array" ref="IW7">IV7/INDEX(Exch_rate,MATCH($A7,Exch_regions1,0),MATCH(IV$1,Exch_months1,0))</f>
        <v>99.224999999999994</v>
      </c>
      <c r="IX7" s="15">
        <v>4092000</v>
      </c>
      <c r="IY7" s="15">
        <f t="array" ref="IY7">IX7/INDEX(Exch_rate,MATCH($A7,Exch_regions1,0),MATCH(IX$1,Exch_months1,0))</f>
        <v>102.3</v>
      </c>
      <c r="IZ7" s="15">
        <v>4143600</v>
      </c>
      <c r="JA7" s="15">
        <f t="array" ref="JA7">IZ7/INDEX(Exch_rate,MATCH($A7,Exch_regions1,0),MATCH(IZ$1,Exch_months1,0))</f>
        <v>103.59</v>
      </c>
      <c r="JB7" s="15">
        <v>4324500</v>
      </c>
      <c r="JC7" s="15">
        <f t="array" ref="JC7">JB7/INDEX(Exch_rate,MATCH($A7,Exch_regions1,0),MATCH(JB$1,Exch_months1,0))</f>
        <v>108.1125</v>
      </c>
      <c r="JD7" s="15">
        <v>4419000</v>
      </c>
      <c r="JE7" s="15">
        <f t="array" ref="JE7">JD7/INDEX(Exch_rate,MATCH($A7,Exch_regions1,0),MATCH(JD$1,Exch_months1,0))</f>
        <v>110.47499999999999</v>
      </c>
      <c r="JF7" s="15">
        <v>4462200</v>
      </c>
      <c r="JG7" s="15">
        <f t="array" ref="JG7">JF7/INDEX(Exch_rate,MATCH($A7,Exch_regions1,0),MATCH(JF$1,Exch_months1,0))</f>
        <v>111.55500000000001</v>
      </c>
      <c r="JH7" s="15">
        <v>4668000</v>
      </c>
      <c r="JI7" s="15">
        <f t="array" ref="JI7">JH7/INDEX(Exch_rate,MATCH($A7,Exch_regions1,0),MATCH(JH$1,Exch_months1,0))</f>
        <v>116.7</v>
      </c>
      <c r="JJ7" s="15">
        <v>4685250</v>
      </c>
      <c r="JK7" s="15">
        <f t="array" ref="JK7">JJ7/INDEX(Exch_rate,MATCH($A7,Exch_regions1,0),MATCH(JJ$1,Exch_months1,0))</f>
        <v>117.13124999999999</v>
      </c>
      <c r="JL7" s="15">
        <v>4561200</v>
      </c>
      <c r="JM7" s="15">
        <f>JL7/INDEX(Exchange_rate_data1,MATCH('Food Items CMB_Regions '!$A7,Exch_regions,0),MATCH('Food Items CMB_Regions '!JL$1,Exch_months3,0))</f>
        <v>114.03</v>
      </c>
      <c r="JN7" s="42">
        <v>4170750</v>
      </c>
      <c r="JO7" s="42">
        <f>JN7/INDEX(Exchange_rate_data2,MATCH('Food Items CMB_Regions '!$A7,Exch_regions,0),MATCH('Food Items CMB_Regions '!JN$1,Exch_months4,0))</f>
        <v>104.26875</v>
      </c>
      <c r="JP7" s="42">
        <v>4399500</v>
      </c>
      <c r="JQ7" s="42">
        <f>JP7/INDEX(Exchange_rate_data3,MATCH('Food Items CMB_Regions '!$A7,Exch_regions,0),MATCH('Food Items CMB_Regions '!JP$1,Exch_months5,0))</f>
        <v>109.9875</v>
      </c>
      <c r="JR7" s="42">
        <v>4134000</v>
      </c>
      <c r="JS7" s="42">
        <f>JR7/INDEX(Exchange_rate4,MATCH('Food Items CMB_Regions '!$A7,Exch_regions,0),MATCH('Food Items CMB_Regions '!JR$1,Exch_month6,0))</f>
        <v>103.35</v>
      </c>
      <c r="JT7" s="42">
        <v>4441500</v>
      </c>
      <c r="JU7" s="42">
        <f>JT7/INDEX(Exchange_rate5,MATCH('Food Items CMB_Regions '!$A7,Exch_regions,0),MATCH('Food Items CMB_Regions '!JT$1,Exch_month7,0))</f>
        <v>111.03749999999999</v>
      </c>
      <c r="JV7" s="42">
        <v>4541598</v>
      </c>
      <c r="JW7" s="42">
        <f>JV7/INDEX(Exchange_rate6,MATCH('Food Items CMB_Regions '!$A7,Exch_regions,0),MATCH('Food Items CMB_Regions '!JV$1,Exch_month9,0))</f>
        <v>113.53995</v>
      </c>
      <c r="JX7" s="42">
        <v>4526250</v>
      </c>
      <c r="JY7" s="42">
        <f>JX7/INDEX(Exchange_rate7,MATCH('Food Items CMB_Regions '!$A7,Exch_regions,0),MATCH('Food Items CMB_Regions '!JX$1,Exch_month10,0))</f>
        <v>113.15625</v>
      </c>
      <c r="JZ7" s="42">
        <v>4593750</v>
      </c>
      <c r="KA7" s="42">
        <f>JZ7/INDEX(Exchange_rate8,MATCH('Food Items CMB_Regions '!$A7,Exch_regions,0),MATCH('Food Items CMB_Regions '!JZ$1,Exchange_month11,0))</f>
        <v>114.84375</v>
      </c>
      <c r="KB7" s="42">
        <v>4596600</v>
      </c>
      <c r="KC7" s="42">
        <f>KB7/INDEX(Exchange_rate9,MATCH('Food Items CMB_Regions '!$A7,Exch_regions,0),MATCH('Food Items CMB_Regions '!KB$1,Exch_month11,0))</f>
        <v>114.91500000000001</v>
      </c>
      <c r="KD7" s="42">
        <v>4968000</v>
      </c>
      <c r="KE7" s="42">
        <f>KD7/INDEX(Exchange_rate10,MATCH('Food Items CMB_Regions '!$A7,Exch_regions,0),MATCH('Food Items CMB_Regions '!KD$1,Exch_month12,0))</f>
        <v>124.2</v>
      </c>
      <c r="KF7" s="42">
        <v>4585905</v>
      </c>
      <c r="KG7" s="42">
        <f>KF7/INDEX(Exchange_rate11,MATCH('Food Items CMB_Regions '!$A7,Exch_regions,0),MATCH('Food Items CMB_Regions '!KF$1,Exch_month13,0))</f>
        <v>114.64762500000001</v>
      </c>
      <c r="KH7" s="42">
        <v>4566000</v>
      </c>
      <c r="KI7" s="42">
        <f>KH7/INDEX(Exchange_rate12,MATCH('Food Items CMB_Regions '!$A7,Exch_regions,0),MATCH('Food Items CMB_Regions '!KH$1,Exch_month14,0))</f>
        <v>114.15</v>
      </c>
      <c r="KJ7" s="42">
        <v>4663500</v>
      </c>
      <c r="KK7" s="42">
        <f>KJ7/INDEX(Exchange_rate13,MATCH('Food Items CMB_Regions '!$A7,Exch_regions,0),MATCH('Food Items CMB_Regions '!KJ$1,Exch_month15,0))</f>
        <v>116.58750000000001</v>
      </c>
      <c r="KL7" s="42">
        <v>4663500</v>
      </c>
      <c r="KM7" s="42">
        <f>KL7/INDEX(Exchange_rate14,MATCH('Food Items CMB_Regions '!$A7,Exch_regions,0),MATCH('Food Items CMB_Regions '!KL$1,Exch_month16,0))</f>
        <v>116.58750000000001</v>
      </c>
      <c r="KN7" s="42">
        <v>4644000</v>
      </c>
      <c r="KO7" s="42">
        <f>KN7/INDEX(Exchange_rate15,MATCH('Food Items CMB_Regions '!$A7,Exch_regions,0),MATCH('Food Items CMB_Regions '!KN$1,Exch_month17,0))</f>
        <v>116.1</v>
      </c>
      <c r="KP7" s="44">
        <v>4725000</v>
      </c>
      <c r="KQ7" s="42">
        <f>KP7/INDEX(Exchange_rate16,MATCH('Food Items CMB_Regions '!$A7,Exch_regions,0),MATCH('Food Items CMB_Regions '!KP$1,Exch_month18,0))</f>
        <v>118.125</v>
      </c>
      <c r="KR7" s="42">
        <v>4655250</v>
      </c>
      <c r="KS7" s="42">
        <f>KR7/INDEX(Exchange_rate17,MATCH('Food Items CMB_Regions '!$A7,Exch_regions,0),MATCH('Food Items CMB_Regions '!KR$1,Exch_month19,0))</f>
        <v>116.38124999999999</v>
      </c>
      <c r="KT7" s="42">
        <v>4547400</v>
      </c>
      <c r="KU7" s="42">
        <f>KT7/INDEX(Exchange_rate18,MATCH('Food Items CMB_Regions '!$A7,Exch_regions,0),MATCH('Food Items CMB_Regions '!KT$1,Exch_month20,0))</f>
        <v>113.685</v>
      </c>
      <c r="KV7" s="42">
        <v>4657500</v>
      </c>
      <c r="KW7" s="42">
        <f>KV7/INDEX(Exchange_rate19,MATCH('Food Items CMB_Regions '!$A7,Exch_regions,0),MATCH('Food Items CMB_Regions '!KV$1,Exch_month21,0))</f>
        <v>116.4375</v>
      </c>
      <c r="KX7" s="2">
        <v>4511250</v>
      </c>
      <c r="KY7" s="42">
        <f>KX7/INDEX(Exchange_rate20,MATCH('Food Items CMB_Regions '!$A7,Exch_regions,0),MATCH(KX$1,Exch_month22,0))</f>
        <v>112.78125</v>
      </c>
      <c r="KZ7" s="42">
        <v>4744800</v>
      </c>
      <c r="LA7" s="42">
        <f>KZ7/INDEX(Exchange_rate22,MATCH('Food Items CMB_Regions '!$A7,Exch_regions,0),MATCH(KZ$1,Exch_month24,0))</f>
        <v>117.44554455445545</v>
      </c>
      <c r="LB7" s="42">
        <v>4717500</v>
      </c>
      <c r="LC7" s="42">
        <f>LB7/INDEX(Exchange_rate23,MATCH('Food Items CMB_Regions '!$A7,Exch_regions,0),MATCH(LB$1,Exch_month25,0))</f>
        <v>117.9375</v>
      </c>
      <c r="LD7" s="24">
        <f t="shared" si="0"/>
        <v>3624030</v>
      </c>
      <c r="LE7" s="24">
        <f t="shared" si="0"/>
        <v>91.096480519480522</v>
      </c>
    </row>
    <row r="8" spans="1:317" x14ac:dyDescent="0.35">
      <c r="A8" s="1" t="s">
        <v>5</v>
      </c>
      <c r="B8" s="21">
        <v>1917750</v>
      </c>
      <c r="C8" s="15">
        <f t="array" ref="C8">B8/INDEX(Exch_rate,MATCH($A8,Exch_regions1,0),MATCH(B$1,Exch_months1,0))</f>
        <v>89.197674418604649</v>
      </c>
      <c r="D8" s="21">
        <v>1917000</v>
      </c>
      <c r="E8" s="15">
        <f t="array" ref="E8">D8/INDEX(Exch_rate,MATCH($A8,Exch_regions1,0),MATCH(D$1,Exch_months1,0))</f>
        <v>91.285714285714292</v>
      </c>
      <c r="F8" s="21">
        <v>1881000</v>
      </c>
      <c r="G8" s="15">
        <f t="array" ref="G8">F8/INDEX(Exch_rate,MATCH($A8,Exch_regions1,0),MATCH(F$1,Exch_months1,0))</f>
        <v>94.05</v>
      </c>
      <c r="H8" s="21">
        <v>1911000</v>
      </c>
      <c r="I8" s="15">
        <f t="array" ref="I8">H8/INDEX(Exch_rate,MATCH($A8,Exch_regions1,0),MATCH(H$1,Exch_months1,0))</f>
        <v>93.219512195121951</v>
      </c>
      <c r="J8" s="21">
        <v>1905000</v>
      </c>
      <c r="K8" s="15">
        <f t="array" ref="K8">J8/INDEX(Exch_rate,MATCH($A8,Exch_regions1,0),MATCH(J$1,Exch_months1,0))</f>
        <v>90.714285714285708</v>
      </c>
      <c r="L8" s="21">
        <v>1986000</v>
      </c>
      <c r="M8" s="15">
        <f t="array" ref="M8">L8/INDEX(Exch_rate,MATCH($A8,Exch_regions1,0),MATCH(L$1,Exch_months1,0))</f>
        <v>94.571428571428569</v>
      </c>
      <c r="N8" s="21">
        <v>1872000</v>
      </c>
      <c r="O8" s="15">
        <f t="array" ref="O8">N8/INDEX(Exch_rate,MATCH($A8,Exch_regions1,0),MATCH(N$1,Exch_months1,0))</f>
        <v>89.142857142857139</v>
      </c>
      <c r="P8" s="21">
        <v>1878000</v>
      </c>
      <c r="Q8" s="15">
        <f t="array" ref="Q8">P8/INDEX(Exch_rate,MATCH($A8,Exch_regions1,0),MATCH(P$1,Exch_months1,0))</f>
        <v>89.428571428571431</v>
      </c>
      <c r="R8" s="21">
        <v>1880400</v>
      </c>
      <c r="S8" s="15">
        <f t="array" ref="S8">R8/INDEX(Exch_rate,MATCH($A8,Exch_regions1,0),MATCH(R$1,Exch_months1,0))</f>
        <v>89.542857142857144</v>
      </c>
      <c r="T8" s="21">
        <v>1777500</v>
      </c>
      <c r="U8" s="15">
        <f t="array" ref="U8">T8/INDEX(Exch_rate,MATCH($A8,Exch_regions1,0),MATCH(T$1,Exch_months1,0))</f>
        <v>84.642857142857139</v>
      </c>
      <c r="V8" s="21">
        <v>1777500</v>
      </c>
      <c r="W8" s="15">
        <f t="array" ref="W8">V8/INDEX(Exch_rate,MATCH($A8,Exch_regions1,0),MATCH(V$1,Exch_months1,0))</f>
        <v>86.707317073170728</v>
      </c>
      <c r="X8" s="21">
        <v>1821000</v>
      </c>
      <c r="Y8" s="15">
        <f t="array" ref="Y8">X8/INDEX(Exch_rate,MATCH($A8,Exch_regions1,0),MATCH(X$1,Exch_months1,0))</f>
        <v>91.05</v>
      </c>
      <c r="Z8" s="21">
        <v>1813500</v>
      </c>
      <c r="AA8" s="15">
        <f t="array" ref="AA8">Z8/INDEX(Exch_rate,MATCH($A8,Exch_regions1,0),MATCH(Z$1,Exch_months1,0))</f>
        <v>90.674999999999997</v>
      </c>
      <c r="AB8" s="21">
        <v>1813500</v>
      </c>
      <c r="AC8" s="15">
        <f t="array" ref="AC8">AB8/INDEX(Exch_rate,MATCH($A8,Exch_regions1,0),MATCH(AB$1,Exch_months1,0))</f>
        <v>90.674999999999997</v>
      </c>
      <c r="AD8" s="21">
        <v>1806000</v>
      </c>
      <c r="AE8" s="15">
        <f t="array" ref="AE8">AD8/INDEX(Exch_rate,MATCH($A8,Exch_regions1,0),MATCH(AD$1,Exch_months1,0))</f>
        <v>90.3</v>
      </c>
      <c r="AF8" s="21">
        <v>1806000</v>
      </c>
      <c r="AG8" s="15">
        <f t="array" ref="AG8">AF8/INDEX(Exch_rate,MATCH($A8,Exch_regions1,0),MATCH(AF$1,Exch_months1,0))</f>
        <v>90.3</v>
      </c>
      <c r="AH8" s="21">
        <v>1806000</v>
      </c>
      <c r="AI8" s="15">
        <f t="array" ref="AI8">AH8/INDEX(Exch_rate,MATCH($A8,Exch_regions1,0),MATCH(AH$1,Exch_months1,0))</f>
        <v>89.18518518518519</v>
      </c>
      <c r="AJ8" s="21">
        <v>1743000</v>
      </c>
      <c r="AK8" s="15">
        <f t="array" ref="AK8">AJ8/INDEX(Exch_rate,MATCH($A8,Exch_regions1,0),MATCH(AJ$1,Exch_months1,0))</f>
        <v>85.024390243902445</v>
      </c>
      <c r="AL8" s="21">
        <v>1746000</v>
      </c>
      <c r="AM8" s="15">
        <f t="array" ref="AM8">AL8/INDEX(Exch_rate,MATCH($A8,Exch_regions1,0),MATCH(AL$1,Exch_months1,0))</f>
        <v>85.170731707317074</v>
      </c>
      <c r="AN8" s="21">
        <v>1803000</v>
      </c>
      <c r="AO8" s="15">
        <f t="array" ref="AO8">AN8/INDEX(Exch_rate,MATCH($A8,Exch_regions1,0),MATCH(AN$1,Exch_months1,0))</f>
        <v>87.951219512195124</v>
      </c>
      <c r="AP8" s="21">
        <v>1815000</v>
      </c>
      <c r="AQ8" s="15">
        <f t="array" ref="AQ8">AP8/INDEX(Exch_rate,MATCH($A8,Exch_regions1,0),MATCH(AP$1,Exch_months1,0))</f>
        <v>88.536585365853654</v>
      </c>
      <c r="AR8" s="21">
        <v>1817250</v>
      </c>
      <c r="AS8" s="15">
        <f t="array" ref="AS8">AR8/INDEX(Exch_rate,MATCH($A8,Exch_regions1,0),MATCH(AR$1,Exch_months1,0))</f>
        <v>88.646341463414629</v>
      </c>
      <c r="AT8" s="21">
        <v>1813500</v>
      </c>
      <c r="AU8" s="15">
        <f t="array" ref="AU8">AT8/INDEX(Exch_rate,MATCH($A8,Exch_regions1,0),MATCH(AT$1,Exch_months1,0))</f>
        <v>87.397590361445779</v>
      </c>
      <c r="AV8" s="21">
        <v>1812000</v>
      </c>
      <c r="AW8" s="15">
        <f t="array" ref="AW8">AV8/INDEX(Exch_rate,MATCH($A8,Exch_regions1,0),MATCH(AV$1,Exch_months1,0))</f>
        <v>88.390243902439025</v>
      </c>
      <c r="AX8" s="21">
        <v>462000</v>
      </c>
      <c r="AY8" s="15">
        <f t="array" ref="AY8">AX8/INDEX(Exch_rate,MATCH($A8,Exch_regions1,0),MATCH(AX$1,Exch_months1,0))</f>
        <v>22.131736526946106</v>
      </c>
      <c r="AZ8" s="21">
        <v>1813500</v>
      </c>
      <c r="BA8" s="15">
        <f t="array" ref="BA8">AZ8/INDEX(Exch_rate,MATCH($A8,Exch_regions1,0),MATCH(AZ$1,Exch_months1,0))</f>
        <v>86.357142857142861</v>
      </c>
      <c r="BB8" s="21">
        <v>1756500</v>
      </c>
      <c r="BC8" s="15">
        <f t="array" ref="BC8">BB8/INDEX(Exch_rate,MATCH($A8,Exch_regions1,0),MATCH(BB$1,Exch_months1,0))</f>
        <v>83.642857142857139</v>
      </c>
      <c r="BD8" s="21">
        <v>1696500</v>
      </c>
      <c r="BE8" s="15">
        <f t="array" ref="BE8">BD8/INDEX(Exch_rate,MATCH($A8,Exch_regions1,0),MATCH(BD$1,Exch_months1,0))</f>
        <v>80.785714285714292</v>
      </c>
      <c r="BF8" s="21">
        <v>1697250</v>
      </c>
      <c r="BG8" s="15">
        <f t="array" ref="BG8">BF8/INDEX(Exch_rate,MATCH($A8,Exch_regions1,0),MATCH(BF$1,Exch_months1,0))</f>
        <v>80.821428571428569</v>
      </c>
      <c r="BH8" s="21">
        <v>1698000</v>
      </c>
      <c r="BI8" s="15">
        <f t="array" ref="BI8">BH8/INDEX(Exch_rate,MATCH($A8,Exch_regions1,0),MATCH(BH$1,Exch_months1,0))</f>
        <v>80.857142857142861</v>
      </c>
      <c r="BJ8" s="21">
        <v>1695750</v>
      </c>
      <c r="BK8" s="15">
        <f t="array" ref="BK8">BJ8/INDEX(Exch_rate,MATCH($A8,Exch_regions1,0),MATCH(BJ$1,Exch_months1,0))</f>
        <v>80.75</v>
      </c>
      <c r="BL8" s="21">
        <v>1695000</v>
      </c>
      <c r="BM8" s="15">
        <f t="array" ref="BM8">BL8/INDEX(Exch_rate,MATCH($A8,Exch_regions1,0),MATCH(BL$1,Exch_months1,0))</f>
        <v>80.714285714285708</v>
      </c>
      <c r="BN8" s="21">
        <v>1695000</v>
      </c>
      <c r="BO8" s="15">
        <f t="array" ref="BO8">BN8/INDEX(Exch_rate,MATCH($A8,Exch_regions1,0),MATCH(BN$1,Exch_months1,0))</f>
        <v>80.714285714285708</v>
      </c>
      <c r="BP8" s="21">
        <v>1695000</v>
      </c>
      <c r="BQ8" s="15">
        <f t="array" ref="BQ8">BP8/INDEX(Exch_rate,MATCH($A8,Exch_regions1,0),MATCH(BP$1,Exch_months1,0))</f>
        <v>77.931034482758619</v>
      </c>
      <c r="BR8" s="21">
        <v>1732500</v>
      </c>
      <c r="BS8" s="15">
        <f t="array" ref="BS8">BR8/INDEX(Exch_rate,MATCH($A8,Exch_regions1,0),MATCH(BR$1,Exch_months1,0))</f>
        <v>78.75</v>
      </c>
      <c r="BT8" s="21">
        <v>1716000</v>
      </c>
      <c r="BU8" s="15">
        <f t="array" ref="BU8">BT8/INDEX(Exch_rate,MATCH($A8,Exch_regions1,0),MATCH(BT$1,Exch_months1,0))</f>
        <v>78</v>
      </c>
      <c r="BV8" s="21">
        <v>1717500</v>
      </c>
      <c r="BW8" s="15">
        <f t="array" ref="BW8">BV8/INDEX(Exch_rate,MATCH($A8,Exch_regions1,0),MATCH(BV$1,Exch_months1,0))</f>
        <v>75.494505494505489</v>
      </c>
      <c r="BX8" s="21">
        <v>1702200</v>
      </c>
      <c r="BY8" s="15">
        <f t="array" ref="BY8">BX8/INDEX(Exch_rate,MATCH($A8,Exch_regions1,0),MATCH(BX$1,Exch_months1,0))</f>
        <v>74.008695652173913</v>
      </c>
      <c r="BZ8" s="21">
        <v>1696500</v>
      </c>
      <c r="CA8" s="15">
        <f t="array" ref="CA8">BZ8/INDEX(Exch_rate,MATCH($A8,Exch_regions1,0),MATCH(BZ$1,Exch_months1,0))</f>
        <v>73.760869565217391</v>
      </c>
      <c r="CB8" s="21">
        <v>1755750</v>
      </c>
      <c r="CC8" s="15">
        <f t="array" ref="CC8">CB8/INDEX(Exch_rate,MATCH($A8,Exch_regions1,0),MATCH(CB$1,Exch_months1,0))</f>
        <v>74.712765957446805</v>
      </c>
      <c r="CD8" s="21">
        <v>1744200</v>
      </c>
      <c r="CE8" s="15">
        <f t="array" ref="CE8">CD8/INDEX(Exch_rate,MATCH($A8,Exch_regions1,0),MATCH(CD$1,Exch_months1,0))</f>
        <v>75.834782608695647</v>
      </c>
      <c r="CF8" s="21">
        <v>1685250</v>
      </c>
      <c r="CG8" s="15">
        <f t="array" ref="CG8">CF8/INDEX(Exch_rate,MATCH($A8,Exch_regions1,0),MATCH(CF$1,Exch_months1,0))</f>
        <v>74.07692307692308</v>
      </c>
      <c r="CH8" s="21">
        <v>1701000</v>
      </c>
      <c r="CI8" s="15">
        <f t="array" ref="CI8">CH8/INDEX(Exch_rate,MATCH($A8,Exch_regions1,0),MATCH(CH$1,Exch_months1,0))</f>
        <v>72.38297872340425</v>
      </c>
      <c r="CJ8" s="21">
        <v>1713000</v>
      </c>
      <c r="CK8" s="15">
        <f t="array" ref="CK8">CJ8/INDEX(Exch_rate,MATCH($A8,Exch_regions1,0),MATCH(CJ$1,Exch_months1,0))</f>
        <v>71.375</v>
      </c>
      <c r="CL8" s="21">
        <v>1782000</v>
      </c>
      <c r="CM8" s="15">
        <f t="array" ref="CM8">CL8/INDEX(Exch_rate,MATCH($A8,Exch_regions1,0),MATCH(CL$1,Exch_months1,0))</f>
        <v>72</v>
      </c>
      <c r="CN8" s="21">
        <v>1842000</v>
      </c>
      <c r="CO8" s="15">
        <f t="array" ref="CO8">CN8/INDEX(Exch_rate,MATCH($A8,Exch_regions1,0),MATCH(CN$1,Exch_months1,0))</f>
        <v>73.680000000000007</v>
      </c>
      <c r="CP8" s="21">
        <v>1770027</v>
      </c>
      <c r="CQ8" s="15">
        <f t="array" ref="CQ8">CP8/INDEX(Exch_rate,MATCH($A8,Exch_regions1,0),MATCH(CP$1,Exch_months1,0))</f>
        <v>68.961195309151833</v>
      </c>
      <c r="CR8" s="21">
        <v>1837500</v>
      </c>
      <c r="CS8" s="15">
        <f t="array" ref="CS8">CR8/INDEX(Exch_rate,MATCH($A8,Exch_regions1,0),MATCH(CR$1,Exch_months1,0))</f>
        <v>70.67307692307692</v>
      </c>
      <c r="CT8" s="21">
        <v>1866000</v>
      </c>
      <c r="CU8" s="15">
        <f t="array" ref="CU8">CT8/INDEX(Exch_rate,MATCH($A8,Exch_regions1,0),MATCH(CT$1,Exch_months1,0))</f>
        <v>71.769230769230774</v>
      </c>
      <c r="CV8" s="21">
        <v>1827000</v>
      </c>
      <c r="CW8" s="15">
        <f t="array" ref="CW8">CV8/INDEX(Exch_rate,MATCH($A8,Exch_regions1,0),MATCH(CV$1,Exch_months1,0))</f>
        <v>68.619718309859152</v>
      </c>
      <c r="CX8" s="2">
        <v>1912500</v>
      </c>
      <c r="CY8" s="15">
        <f t="array" ref="CY8">CX8/INDEX(Exch_rate,MATCH($A8,Exch_regions1,0),MATCH(CX$1,Exch_months1,0))</f>
        <v>68.918918918918919</v>
      </c>
      <c r="CZ8" s="2">
        <v>1933500</v>
      </c>
      <c r="DA8" s="15">
        <f t="array" ref="DA8">CZ8/INDEX(Exch_rate,MATCH($A8,Exch_regions1,0),MATCH(CZ$1,Exch_months1,0))</f>
        <v>69.053571428571431</v>
      </c>
      <c r="DB8" s="2">
        <v>1923000</v>
      </c>
      <c r="DC8" s="15">
        <f t="array" ref="DC8">DB8/INDEX(Exch_rate,MATCH($A8,Exch_regions1,0),MATCH(DB$1,Exch_months1,0))</f>
        <v>68.678571428571431</v>
      </c>
      <c r="DD8" s="2">
        <v>1839000</v>
      </c>
      <c r="DE8" s="15">
        <f t="array" ref="DE8">DD8/INDEX(Exch_rate,MATCH($A8,Exch_regions1,0),MATCH(DD$1,Exch_months1,0))</f>
        <v>65.678571428571431</v>
      </c>
      <c r="DF8" s="2">
        <v>1846500</v>
      </c>
      <c r="DG8" s="15">
        <f t="array" ref="DG8">DF8/INDEX(Exch_rate,MATCH($A8,Exch_regions1,0),MATCH(DF$1,Exch_months1,0))</f>
        <v>64.22608695652174</v>
      </c>
      <c r="DH8" s="2">
        <v>1855002</v>
      </c>
      <c r="DI8" s="15">
        <f t="array" ref="DI8">DH8/INDEX(Exch_rate,MATCH($A8,Exch_regions1,0),MATCH(DH$1,Exch_months1,0))</f>
        <v>67.454618181818176</v>
      </c>
      <c r="DJ8" s="2">
        <v>1920000</v>
      </c>
      <c r="DK8" s="15">
        <f t="array" ref="DK8">DJ8/INDEX(Exch_rate,MATCH($A8,Exch_regions1,0),MATCH(DJ$1,Exch_months1,0))</f>
        <v>75.294117647058826</v>
      </c>
      <c r="DL8" s="2">
        <v>1965000</v>
      </c>
      <c r="DM8" s="15">
        <f t="array" ref="DM8">DL8/INDEX(Exch_rate,MATCH($A8,Exch_regions1,0),MATCH(DL$1,Exch_months1,0))</f>
        <v>74.15094339622641</v>
      </c>
      <c r="DN8" s="2">
        <v>1971000</v>
      </c>
      <c r="DO8" s="15">
        <f t="array" ref="DO8">DN8/INDEX(Exch_rate,MATCH($A8,Exch_regions1,0),MATCH(DN$1,Exch_months1,0))</f>
        <v>71.672727272727272</v>
      </c>
      <c r="DP8" s="2">
        <v>2007000</v>
      </c>
      <c r="DQ8" s="15">
        <f t="array" ref="DQ8">DP8/INDEX(Exch_rate,MATCH($A8,Exch_regions1,0),MATCH(DP$1,Exch_months1,0))</f>
        <v>71.678571428571431</v>
      </c>
      <c r="DR8" s="17">
        <v>2053500</v>
      </c>
      <c r="DS8" s="15">
        <f t="array" ref="DS8">DR8/INDEX(Exch_rate,MATCH($A8,Exch_regions1,0),MATCH(DR$1,Exch_months1,0))</f>
        <v>73.339285714285708</v>
      </c>
      <c r="DT8" s="18">
        <v>1996500</v>
      </c>
      <c r="DU8" s="15">
        <f t="array" ref="DU8">DT8/INDEX(Exch_rate,MATCH($A8,Exch_regions1,0),MATCH(DT$1,Exch_months1,0))</f>
        <v>71.303571428571431</v>
      </c>
      <c r="DV8" s="18">
        <v>1933500</v>
      </c>
      <c r="DW8" s="15">
        <f t="array" ref="DW8">DV8/INDEX(Exch_rate,MATCH($A8,Exch_regions1,0),MATCH(DV$1,Exch_months1,0))</f>
        <v>69.053571428571431</v>
      </c>
      <c r="DX8" s="18">
        <v>1875000</v>
      </c>
      <c r="DY8" s="15">
        <f t="array" ref="DY8">DX8/INDEX(Exch_rate,MATCH($A8,Exch_regions1,0),MATCH(DX$1,Exch_months1,0))</f>
        <v>66.964285714285708</v>
      </c>
      <c r="DZ8" s="18">
        <v>1845000</v>
      </c>
      <c r="EA8" s="15">
        <f t="array" ref="EA8">DZ8/INDEX(Exch_rate,MATCH($A8,Exch_regions1,0),MATCH(DZ$1,Exch_months1,0))</f>
        <v>64.736842105263165</v>
      </c>
      <c r="EB8" s="18">
        <v>1845000</v>
      </c>
      <c r="EC8" s="15">
        <f t="array" ref="EC8">EB8/INDEX(Exch_rate,MATCH($A8,Exch_regions1,0),MATCH(EB$1,Exch_months1,0))</f>
        <v>63.620689655172413</v>
      </c>
      <c r="ED8" s="2">
        <v>1981500</v>
      </c>
      <c r="EE8" s="15">
        <f t="array" ref="EE8">ED8/INDEX(Exch_rate,MATCH($A8,Exch_regions1,0),MATCH(ED$1,Exch_months1,0))</f>
        <v>65.504132231404952</v>
      </c>
      <c r="EF8" s="20">
        <v>2043000</v>
      </c>
      <c r="EG8" s="15">
        <f t="array" ref="EG8">EF8/INDEX(Exch_rate,MATCH($A8,Exch_regions1,0),MATCH(EF$1,Exch_months1,0))</f>
        <v>65.903225806451616</v>
      </c>
      <c r="EH8" s="2">
        <v>1990500</v>
      </c>
      <c r="EI8" s="15">
        <f t="array" ref="EI8">EH8/INDEX(Exch_rate,MATCH($A8,Exch_regions1,0),MATCH(EH$1,Exch_months1,0))</f>
        <v>62.69291338582677</v>
      </c>
      <c r="EJ8" s="21">
        <v>2132250</v>
      </c>
      <c r="EK8" s="15">
        <f t="array" ref="EK8">EJ8/INDEX(Exch_rate,MATCH($A8,Exch_regions1,0),MATCH(EJ$1,Exch_months1,0))</f>
        <v>64.61363636363636</v>
      </c>
      <c r="EL8" s="21">
        <v>2172000</v>
      </c>
      <c r="EM8" s="15">
        <f t="array" ref="EM8">EL8/INDEX(Exch_rate,MATCH($A8,Exch_regions1,0),MATCH(EL$1,Exch_months1,0))</f>
        <v>65.818181818181813</v>
      </c>
      <c r="EN8" s="2">
        <v>2172000</v>
      </c>
      <c r="EO8" s="15">
        <f t="array" ref="EO8">EN8/INDEX(Exch_rate,MATCH($A8,Exch_regions1,0),MATCH(EN$1,Exch_months1,0))</f>
        <v>65.818181818181813</v>
      </c>
      <c r="EP8" s="2">
        <v>2121000</v>
      </c>
      <c r="EQ8" s="15">
        <f t="array" ref="EQ8">EP8/INDEX(Exch_rate,MATCH($A8,Exch_regions1,0),MATCH(EP$1,Exch_months1,0))</f>
        <v>67.872</v>
      </c>
      <c r="ER8" s="29">
        <v>2169750</v>
      </c>
      <c r="ES8" s="15">
        <f t="array" ref="ES8">ER8/INDEX(Exch_rate,MATCH($A8,Exch_regions1,0),MATCH(ER$1,Exch_months1,0))</f>
        <v>71.139344262295083</v>
      </c>
      <c r="ET8" s="29">
        <v>2190000</v>
      </c>
      <c r="EU8" s="15">
        <f t="array" ref="EU8">ET8/INDEX(Exch_rate,MATCH($A8,Exch_regions1,0),MATCH(ET$1,Exch_months1,0))</f>
        <v>68.976377952755911</v>
      </c>
      <c r="EV8" s="30">
        <v>2190000</v>
      </c>
      <c r="EW8" s="15">
        <f t="array" ref="EW8">EV8/INDEX(Exch_rate,MATCH($A8,Exch_regions1,0),MATCH(EV$1,Exch_months1,0))</f>
        <v>68.4375</v>
      </c>
      <c r="EX8" s="30">
        <v>2175000</v>
      </c>
      <c r="EY8" s="15">
        <f t="array" ref="EY8">EX8/INDEX(Exch_rate,MATCH($A8,Exch_regions1,0),MATCH(EX$1,Exch_months1,0))</f>
        <v>67.96875</v>
      </c>
      <c r="EZ8" s="30">
        <v>2272500</v>
      </c>
      <c r="FA8" s="15">
        <f t="array" ref="FA8">EZ8/INDEX(Exch_rate,MATCH($A8,Exch_regions1,0),MATCH(EZ$1,Exch_months1,0))</f>
        <v>71.015625</v>
      </c>
      <c r="FB8" s="30">
        <v>2340000</v>
      </c>
      <c r="FC8" s="15">
        <f t="array" ref="FC8">FB8/INDEX(Exch_rate,MATCH($A8,Exch_regions1,0),MATCH(FB$1,Exch_months1,0))</f>
        <v>73.125</v>
      </c>
      <c r="FD8" s="30">
        <v>2407500</v>
      </c>
      <c r="FE8" s="15">
        <f t="array" ref="FE8">FD8/INDEX(Exch_rate,MATCH($A8,Exch_regions1,0),MATCH(FD$1,Exch_months1,0))</f>
        <v>73.511450381679396</v>
      </c>
      <c r="FF8" s="15">
        <v>2465700</v>
      </c>
      <c r="FG8" s="15">
        <f t="array" ref="FG8">FF8/INDEX(Exch_rate,MATCH($A8,Exch_regions1,0),MATCH(FF$1,Exch_months1,0))</f>
        <v>74.718181818181819</v>
      </c>
      <c r="FH8" s="15">
        <v>2494875</v>
      </c>
      <c r="FI8" s="15">
        <f t="array" ref="FI8">FH8/INDEX(Exch_rate,MATCH($A8,Exch_regions1,0),MATCH(FH$1,Exch_months1,0))</f>
        <v>75.602272727272734</v>
      </c>
      <c r="FJ8" s="15">
        <v>2496000</v>
      </c>
      <c r="FK8" s="15">
        <f t="array" ref="FK8">FJ8/INDEX(Exch_rate,MATCH($A8,Exch_regions1,0),MATCH(FJ$1,Exch_months1,0))</f>
        <v>74.507462686567166</v>
      </c>
      <c r="FL8" s="15">
        <v>2496000</v>
      </c>
      <c r="FM8" s="15">
        <f t="array" ref="FM8">FL8/INDEX(Exch_rate,MATCH($A8,Exch_regions1,0),MATCH(FL$1,Exch_months1,0))</f>
        <v>73.411764705882348</v>
      </c>
      <c r="FN8" s="15">
        <v>2469000</v>
      </c>
      <c r="FO8" s="15">
        <f t="array" ref="FO8">FN8/INDEX(Exch_rate,MATCH($A8,Exch_regions1,0),MATCH(FN$1,Exch_months1,0))</f>
        <v>72.617647058823536</v>
      </c>
      <c r="FP8" s="15">
        <v>2437500</v>
      </c>
      <c r="FQ8" s="15">
        <f t="array" ref="FQ8">FP8/INDEX(Exch_rate,MATCH($A8,Exch_regions1,0),MATCH(FP$1,Exch_months1,0))</f>
        <v>70.652173913043484</v>
      </c>
      <c r="FR8" s="15">
        <v>2427000</v>
      </c>
      <c r="FS8" s="15">
        <f t="array" ref="FS8">FR8/INDEX(Exch_rate,MATCH($A8,Exch_regions1,0),MATCH(FR$1,Exch_months1,0))</f>
        <v>69.342857142857142</v>
      </c>
      <c r="FT8" s="15">
        <v>2661000</v>
      </c>
      <c r="FU8" s="15">
        <f t="array" ref="FU8">FT8/INDEX(Exch_rate,MATCH($A8,Exch_regions1,0),MATCH(FT$1,Exch_months1,0))</f>
        <v>75.489361702127653</v>
      </c>
      <c r="FV8" s="15">
        <v>2703750</v>
      </c>
      <c r="FW8" s="15">
        <f t="array" ref="FW8">FV8/INDEX(Exch_rate,MATCH($A8,Exch_regions1,0),MATCH(FV$1,Exch_months1,0))</f>
        <v>75.104166666666671</v>
      </c>
      <c r="FX8" s="15">
        <v>2673600</v>
      </c>
      <c r="FY8" s="15">
        <f t="array" ref="FY8">FX8/INDEX(Exch_rate,MATCH($A8,Exch_regions1,0),MATCH(FX$1,Exch_months1,0))</f>
        <v>74.266666666666666</v>
      </c>
      <c r="FZ8" s="15">
        <v>2642250</v>
      </c>
      <c r="GA8" s="15">
        <f t="array" ref="GA8">FZ8/INDEX(Exch_rate,MATCH($A8,Exch_regions1,0),MATCH(FZ$1,Exch_months1,0))</f>
        <v>71.897959183673464</v>
      </c>
      <c r="GB8" s="15">
        <v>2939250</v>
      </c>
      <c r="GC8" s="15">
        <f t="array" ref="GC8">GB8/INDEX(Exch_rate,MATCH($A8,Exch_regions1,0),MATCH(GB$1,Exch_months1,0))</f>
        <v>77.860927152317885</v>
      </c>
      <c r="GD8" s="15">
        <v>3202500</v>
      </c>
      <c r="GE8" s="15">
        <f t="array" ref="GE8">GD8/INDEX(Exch_rate,MATCH($A8,Exch_regions1,0),MATCH(GD$1,Exch_months1,0))</f>
        <v>82.645161290322577</v>
      </c>
      <c r="GF8" s="15">
        <v>3300000</v>
      </c>
      <c r="GG8" s="15">
        <f t="array" ref="GG8">GF8/INDEX(Exch_rate,MATCH($A8,Exch_regions1,0),MATCH(GF$1,Exch_months1,0))</f>
        <v>82.5</v>
      </c>
      <c r="GH8" s="15">
        <v>3232500</v>
      </c>
      <c r="GI8" s="15">
        <f t="array" ref="GI8">GH8/INDEX(Exch_rate,MATCH($A8,Exch_regions1,0),MATCH(GH$1,Exch_months1,0))</f>
        <v>80.8125</v>
      </c>
      <c r="GJ8" s="15">
        <v>2793750</v>
      </c>
      <c r="GK8" s="15">
        <f t="array" ref="GK8">GJ8/INDEX(Exch_rate,MATCH($A8,Exch_regions1,0),MATCH(GJ$1,Exch_months1,0))</f>
        <v>69.84375</v>
      </c>
      <c r="GL8" s="15">
        <v>3023250</v>
      </c>
      <c r="GM8" s="15">
        <f t="array" ref="GM8">GL8/INDEX(Exch_rate,MATCH($A8,Exch_regions1,0),MATCH(GL$1,Exch_months1,0))</f>
        <v>75.581249999999997</v>
      </c>
      <c r="GN8" s="15">
        <v>3324000</v>
      </c>
      <c r="GO8" s="15">
        <f t="array" ref="GO8">GN8/INDEX(Exch_rate,MATCH($A8,Exch_regions1,0),MATCH(GN$1,Exch_months1,0))</f>
        <v>83.1</v>
      </c>
      <c r="GP8" s="15">
        <v>3348000</v>
      </c>
      <c r="GQ8" s="15">
        <f t="array" ref="GQ8">GP8/INDEX(Exch_rate,MATCH($A8,Exch_regions1,0),MATCH(GP$1,Exch_months1,0))</f>
        <v>83.7</v>
      </c>
      <c r="GR8" s="15">
        <v>3430500</v>
      </c>
      <c r="GS8" s="15">
        <f t="array" ref="GS8">GR8/INDEX(Exch_rate,MATCH($A8,Exch_regions1,0),MATCH(GR$1,Exch_months1,0))</f>
        <v>85.762500000000003</v>
      </c>
      <c r="GT8" s="15">
        <v>3477000</v>
      </c>
      <c r="GU8" s="15">
        <f t="array" ref="GU8">GT8/INDEX(Exch_rate,MATCH($A8,Exch_regions1,0),MATCH(GT$1,Exch_months1,0))</f>
        <v>86.924999999999997</v>
      </c>
      <c r="GV8" s="15">
        <v>3498000</v>
      </c>
      <c r="GW8" s="15">
        <f t="array" ref="GW8">GV8/INDEX(Exch_rate,MATCH($A8,Exch_regions1,0),MATCH(GV$1,Exch_months1,0))</f>
        <v>87.45</v>
      </c>
      <c r="GX8" s="15">
        <v>3519750</v>
      </c>
      <c r="GY8" s="15">
        <f t="array" ref="GY8">GX8/INDEX(Exch_rate,MATCH($A8,Exch_regions1,0),MATCH(GX$1,Exch_months1,0))</f>
        <v>87.993750000000006</v>
      </c>
      <c r="GZ8" s="2">
        <v>3520200</v>
      </c>
      <c r="HA8" s="15">
        <f t="array" ref="HA8">GZ8/INDEX(Exch_rate,MATCH($A8,Exch_regions1,0),MATCH(GZ$1,Exch_months1,0))</f>
        <v>88.004999999999995</v>
      </c>
      <c r="HB8" s="15">
        <v>3729000</v>
      </c>
      <c r="HC8" s="15">
        <f t="array" ref="HC8">HB8/INDEX(Exch_rate,MATCH($A8,Exch_regions1,0),MATCH(HB$1,Exch_months1,0))</f>
        <v>93.224999999999994</v>
      </c>
      <c r="HD8" s="15">
        <v>3808500</v>
      </c>
      <c r="HE8" s="15">
        <f t="array" ref="HE8">HD8/INDEX(Exch_rate,MATCH($A8,Exch_regions1,0),MATCH(HD$1,Exch_months1,0))</f>
        <v>95.212500000000006</v>
      </c>
      <c r="HF8" s="15">
        <v>3954000</v>
      </c>
      <c r="HG8" s="15">
        <f t="array" ref="HG8">HF8/INDEX(Exch_rate,MATCH($A8,Exch_regions1,0),MATCH(HF$1,Exch_months1,0))</f>
        <v>98.85</v>
      </c>
      <c r="HH8" s="15">
        <v>3810000</v>
      </c>
      <c r="HI8" s="15">
        <f t="array" ref="HI8">HH8/INDEX(Exch_rate,MATCH($A8,Exch_regions1,0),MATCH(HH$1,Exch_months1,0))</f>
        <v>90.714285714285708</v>
      </c>
      <c r="HJ8" s="15">
        <v>3866400</v>
      </c>
      <c r="HK8" s="15">
        <f t="array" ref="HK8">HJ8/INDEX(Exch_rate,MATCH($A8,Exch_regions1,0),MATCH(HJ$1,Exch_months1,0))</f>
        <v>88.273972602739732</v>
      </c>
      <c r="HL8" s="15">
        <v>3948000</v>
      </c>
      <c r="HM8" s="15">
        <f t="array" ref="HM8">HL8/INDEX(Exch_rate,MATCH($A8,Exch_regions1,0),MATCH(HL$1,Exch_months1,0))</f>
        <v>87.733333333333334</v>
      </c>
      <c r="HN8" s="15">
        <v>4077375</v>
      </c>
      <c r="HO8" s="15">
        <f t="array" ref="HO8">HN8/INDEX(Exch_rate,MATCH($A8,Exch_regions1,0),MATCH(HN$1,Exch_months1,0))</f>
        <v>87.685483870967744</v>
      </c>
      <c r="HP8" s="15">
        <v>4097970</v>
      </c>
      <c r="HQ8" s="15">
        <f t="array" ref="HQ8">HP8/INDEX(Exch_rate,MATCH($A8,Exch_regions1,0),MATCH(HP$1,Exch_months1,0))</f>
        <v>91.066000000000003</v>
      </c>
      <c r="HR8" s="15">
        <v>4158000</v>
      </c>
      <c r="HS8" s="15">
        <f t="array" ref="HS8">HR8/INDEX(Exch_rate,MATCH($A8,Exch_regions1,0),MATCH(HR$1,Exch_months1,0))</f>
        <v>92.4</v>
      </c>
      <c r="HT8" s="15">
        <v>4216500</v>
      </c>
      <c r="HU8" s="15">
        <f t="array" ref="HU8">HT8/INDEX(Exch_rate,MATCH($A8,Exch_regions1,0),MATCH(HT$1,Exch_months1,0))</f>
        <v>100.9940119760479</v>
      </c>
      <c r="HV8" s="15">
        <v>4440000</v>
      </c>
      <c r="HW8" s="15">
        <f t="array" ref="HW8">HV8/INDEX(Exch_rate,MATCH($A8,Exch_regions1,0),MATCH(HV$1,Exch_months1,0))</f>
        <v>111</v>
      </c>
      <c r="HX8" s="15">
        <v>4354800</v>
      </c>
      <c r="HY8" s="15">
        <f t="array" ref="HY8">HX8/INDEX(Exch_rate,MATCH($A8,Exch_regions1,0),MATCH(HX$1,Exch_months1,0))</f>
        <v>108.87</v>
      </c>
      <c r="HZ8" s="15">
        <v>4720500</v>
      </c>
      <c r="IA8" s="15">
        <f t="array" ref="IA8">HZ8/INDEX(Exch_rate,MATCH($A8,Exch_regions1,0),MATCH(HZ$1,Exch_months1,0))</f>
        <v>118.0125</v>
      </c>
      <c r="IB8" s="15">
        <v>4838400</v>
      </c>
      <c r="IC8" s="15">
        <f t="array" ref="IC8">IB8/INDEX(Exch_rate,MATCH($A8,Exch_regions1,0),MATCH(IB$1,Exch_months1,0))</f>
        <v>120.96</v>
      </c>
      <c r="ID8" s="15">
        <v>4803000</v>
      </c>
      <c r="IE8" s="15">
        <f t="array" ref="IE8">ID8/INDEX(Exch_rate,MATCH($A8,Exch_regions1,0),MATCH(ID$1,Exch_months1,0))</f>
        <v>120.075</v>
      </c>
      <c r="IF8" s="15">
        <v>4872000</v>
      </c>
      <c r="IG8" s="15">
        <f t="array" ref="IG8">IF8/INDEX(Exch_rate,MATCH($A8,Exch_regions1,0),MATCH(IF$1,Exch_months1,0))</f>
        <v>121.8</v>
      </c>
      <c r="IH8" s="15">
        <v>4779000</v>
      </c>
      <c r="II8" s="15">
        <f t="array" ref="II8">IH8/INDEX(Exch_rate,MATCH($A8,Exch_regions1,0),MATCH(IH$1,Exch_months1,0))</f>
        <v>119.47499999999999</v>
      </c>
      <c r="IJ8" s="15">
        <v>4678469.5420841537</v>
      </c>
      <c r="IK8" s="15">
        <f t="array" ref="IK8">IJ8/INDEX(Exch_rate,MATCH($A8,Exch_regions1,0),MATCH(IJ$1,Exch_months1,0))</f>
        <v>116.96173855210384</v>
      </c>
      <c r="IL8" s="15">
        <v>4816124.8599588247</v>
      </c>
      <c r="IM8" s="15">
        <f t="array" ref="IM8">IL8/INDEX(Exch_rate,MATCH($A8,Exch_regions1,0),MATCH(IL$1,Exch_months1,0))</f>
        <v>120.40312149897062</v>
      </c>
      <c r="IN8" s="15">
        <v>4830969.6090867016</v>
      </c>
      <c r="IO8" s="15">
        <f t="array" ref="IO8">IN8/INDEX(Exch_rate,MATCH($A8,Exch_regions1,0),MATCH(IN$1,Exch_months1,0))</f>
        <v>120.77424022716754</v>
      </c>
      <c r="IP8" s="15">
        <v>4686229.8030097336</v>
      </c>
      <c r="IQ8" s="15">
        <f t="array" ref="IQ8">IP8/INDEX(Exch_rate,MATCH($A8,Exch_regions1,0),MATCH(IP$1,Exch_months1,0))</f>
        <v>117.15574507524335</v>
      </c>
      <c r="IR8" s="15">
        <v>4528570.0340780672</v>
      </c>
      <c r="IS8" s="15">
        <f t="array" ref="IS8">IR8/INDEX(Exch_rate,MATCH($A8,Exch_regions1,0),MATCH(IR$1,Exch_months1,0))</f>
        <v>113.21425085195168</v>
      </c>
      <c r="IT8" s="15">
        <v>4208194.4398634536</v>
      </c>
      <c r="IU8" s="15">
        <f t="array" ref="IU8">IT8/INDEX(Exch_rate,MATCH($A8,Exch_regions1,0),MATCH(IT$1,Exch_months1,0))</f>
        <v>105.20486099658633</v>
      </c>
      <c r="IV8" s="15">
        <v>4252320.9447753271</v>
      </c>
      <c r="IW8" s="15">
        <f t="array" ref="IW8">IV8/INDEX(Exch_rate,MATCH($A8,Exch_regions1,0),MATCH(IV$1,Exch_months1,0))</f>
        <v>106.30802361938318</v>
      </c>
      <c r="IX8" s="15">
        <v>4642882.3053961955</v>
      </c>
      <c r="IY8" s="15">
        <f t="array" ref="IY8">IX8/INDEX(Exch_rate,MATCH($A8,Exch_regions1,0),MATCH(IX$1,Exch_months1,0))</f>
        <v>116.07205763490489</v>
      </c>
      <c r="IZ8" s="15">
        <v>4400361.4829298761</v>
      </c>
      <c r="JA8" s="15">
        <f t="array" ref="JA8">IZ8/INDEX(Exch_rate,MATCH($A8,Exch_regions1,0),MATCH(IZ$1,Exch_months1,0))</f>
        <v>110.0090370732469</v>
      </c>
      <c r="JB8" s="15">
        <v>4195873.2105973205</v>
      </c>
      <c r="JC8" s="15">
        <f t="array" ref="JC8">JB8/INDEX(Exch_rate,MATCH($A8,Exch_regions1,0),MATCH(JB$1,Exch_months1,0))</f>
        <v>104.89683026493302</v>
      </c>
      <c r="JD8" s="15">
        <v>4165074.7099556816</v>
      </c>
      <c r="JE8" s="15">
        <f t="array" ref="JE8">JD8/INDEX(Exch_rate,MATCH($A8,Exch_regions1,0),MATCH(JD$1,Exch_months1,0))</f>
        <v>104.12686774889204</v>
      </c>
      <c r="JF8" s="15">
        <v>4138908.6443751152</v>
      </c>
      <c r="JG8" s="15">
        <f t="array" ref="JG8">JF8/INDEX(Exch_rate,MATCH($A8,Exch_regions1,0),MATCH(JF$1,Exch_months1,0))</f>
        <v>103.47271610937788</v>
      </c>
      <c r="JH8" s="15">
        <v>4112738.4798018858</v>
      </c>
      <c r="JI8" s="15">
        <f t="array" ref="JI8">JH8/INDEX(Exch_rate,MATCH($A8,Exch_regions1,0),MATCH(JH$1,Exch_months1,0))</f>
        <v>102.81846199504714</v>
      </c>
      <c r="JJ8" s="15">
        <v>4837500</v>
      </c>
      <c r="JK8" s="15">
        <f t="array" ref="JK8">JJ8/INDEX(Exch_rate,MATCH($A8,Exch_regions1,0),MATCH(JJ$1,Exch_months1,0))</f>
        <v>115.17857142857143</v>
      </c>
      <c r="JL8" s="15">
        <v>4942200</v>
      </c>
      <c r="JM8" s="15">
        <f>JL8/INDEX(Exchange_rate_data1,MATCH('Food Items CMB_Regions '!$A8,Exch_regions,0),MATCH('Food Items CMB_Regions '!JL$1,Exch_months3,0))</f>
        <v>117.67142857142858</v>
      </c>
      <c r="JN8" s="42">
        <v>4764750</v>
      </c>
      <c r="JO8" s="42">
        <f>JN8/INDEX(Exchange_rate_data2,MATCH('Food Items CMB_Regions '!$A8,Exch_regions,0),MATCH('Food Items CMB_Regions '!JN$1,Exch_months4,0))</f>
        <v>113.44642857142857</v>
      </c>
      <c r="JP8" s="42">
        <v>4608750</v>
      </c>
      <c r="JQ8" s="42">
        <f>JP8/INDEX(Exchange_rate_data3,MATCH('Food Items CMB_Regions '!$A8,Exch_regions,0),MATCH('Food Items CMB_Regions '!JP$1,Exch_months5,0))</f>
        <v>109.73214285714286</v>
      </c>
      <c r="JR8" s="42">
        <v>4593600</v>
      </c>
      <c r="JS8" s="42">
        <f>JR8/INDEX(Exchange_rate4,MATCH('Food Items CMB_Regions '!$A8,Exch_regions,0),MATCH('Food Items CMB_Regions '!JR$1,Exch_month6,0))</f>
        <v>109.37142857142857</v>
      </c>
      <c r="JT8" s="42">
        <v>4557000</v>
      </c>
      <c r="JU8" s="42">
        <f>JT8/INDEX(Exchange_rate5,MATCH('Food Items CMB_Regions '!$A8,Exch_regions,0),MATCH('Food Items CMB_Regions '!JT$1,Exch_month7,0))</f>
        <v>108.5</v>
      </c>
      <c r="JV8" s="42">
        <v>4450800</v>
      </c>
      <c r="JW8" s="42">
        <f>JV8/INDEX(Exchange_rate6,MATCH('Food Items CMB_Regions '!$A8,Exch_regions,0),MATCH('Food Items CMB_Regions '!JV$1,Exch_month9,0))</f>
        <v>105.97142857142858</v>
      </c>
      <c r="JX8" s="42">
        <v>4267500</v>
      </c>
      <c r="JY8" s="42">
        <f>JX8/INDEX(Exchange_rate7,MATCH('Food Items CMB_Regions '!$A8,Exch_regions,0),MATCH('Food Items CMB_Regions '!JX$1,Exch_month10,0))</f>
        <v>101.60714285714286</v>
      </c>
      <c r="JZ8" s="42">
        <v>4147500</v>
      </c>
      <c r="KA8" s="42">
        <f>JZ8/INDEX(Exchange_rate8,MATCH('Food Items CMB_Regions '!$A8,Exch_regions,0),MATCH('Food Items CMB_Regions '!JZ$1,Exchange_month11,0))</f>
        <v>98.75</v>
      </c>
      <c r="KB8" s="42">
        <v>3676650</v>
      </c>
      <c r="KC8" s="42">
        <f>KB8/INDEX(Exchange_rate9,MATCH('Food Items CMB_Regions '!$A8,Exch_regions,0),MATCH('Food Items CMB_Regions '!KB$1,Exch_month11,0))</f>
        <v>87.539285714285711</v>
      </c>
      <c r="KD8" s="42">
        <v>3973500</v>
      </c>
      <c r="KE8" s="42">
        <f>KD8/INDEX(Exchange_rate10,MATCH('Food Items CMB_Regions '!$A8,Exch_regions,0),MATCH('Food Items CMB_Regions '!KD$1,Exch_month12,0))</f>
        <v>94.607142857142861</v>
      </c>
      <c r="KF8" s="42">
        <v>3921000</v>
      </c>
      <c r="KG8" s="42">
        <f>KF8/INDEX(Exchange_rate11,MATCH('Food Items CMB_Regions '!$A8,Exch_regions,0),MATCH('Food Items CMB_Regions '!KF$1,Exch_month13,0))</f>
        <v>93.357142857142861</v>
      </c>
      <c r="KH8" s="42">
        <v>4239600</v>
      </c>
      <c r="KI8" s="42">
        <f>KH8/INDEX(Exchange_rate12,MATCH('Food Items CMB_Regions '!$A8,Exch_regions,0),MATCH('Food Items CMB_Regions '!KH$1,Exch_month14,0))</f>
        <v>100.94285714285714</v>
      </c>
      <c r="KJ8" s="42">
        <v>4357500</v>
      </c>
      <c r="KK8" s="42">
        <f>KJ8/INDEX(Exchange_rate13,MATCH('Food Items CMB_Regions '!$A8,Exch_regions,0),MATCH('Food Items CMB_Regions '!KJ$1,Exch_month15,0))</f>
        <v>103.75</v>
      </c>
      <c r="KL8" s="42">
        <v>4383000</v>
      </c>
      <c r="KM8" s="42">
        <f>KL8/INDEX(Exchange_rate14,MATCH('Food Items CMB_Regions '!$A8,Exch_regions,0),MATCH('Food Items CMB_Regions '!KL$1,Exch_month16,0))</f>
        <v>104.35714285714286</v>
      </c>
      <c r="KN8" s="42">
        <v>4311600</v>
      </c>
      <c r="KO8" s="42">
        <f>KN8/INDEX(Exchange_rate15,MATCH('Food Items CMB_Regions '!$A8,Exch_regions,0),MATCH('Food Items CMB_Regions '!KN$1,Exch_month17,0))</f>
        <v>102.65714285714286</v>
      </c>
      <c r="KP8" s="44">
        <v>4107000</v>
      </c>
      <c r="KQ8" s="42">
        <f>KP8/INDEX(Exchange_rate16,MATCH('Food Items CMB_Regions '!$A8,Exch_regions,0),MATCH('Food Items CMB_Regions '!KP$1,Exch_month18,0))</f>
        <v>97.785714285714292</v>
      </c>
      <c r="KR8" s="42">
        <v>4104000</v>
      </c>
      <c r="KS8" s="42">
        <f>KR8/INDEX(Exchange_rate17,MATCH('Food Items CMB_Regions '!$A8,Exch_regions,0),MATCH('Food Items CMB_Regions '!KR$1,Exch_month19,0))</f>
        <v>97.714285714285708</v>
      </c>
      <c r="KT8" s="42">
        <v>3921000</v>
      </c>
      <c r="KU8" s="42">
        <f>KT8/INDEX(Exchange_rate18,MATCH('Food Items CMB_Regions '!$A8,Exch_regions,0),MATCH('Food Items CMB_Regions '!KT$1,Exch_month20,0))</f>
        <v>93.357142857142861</v>
      </c>
      <c r="KV8" s="42">
        <v>3918000</v>
      </c>
      <c r="KW8" s="42">
        <f>KV8/INDEX(Exchange_rate19,MATCH('Food Items CMB_Regions '!$A8,Exch_regions,0),MATCH('Food Items CMB_Regions '!KV$1,Exch_month21,0))</f>
        <v>93.285714285714292</v>
      </c>
      <c r="KX8" s="2">
        <v>3927000</v>
      </c>
      <c r="KY8" s="42">
        <f>KX8/INDEX(Exchange_rate20,MATCH('Food Items CMB_Regions '!$A8,Exch_regions,0),MATCH(KX$1,Exch_month22,0))</f>
        <v>93.5</v>
      </c>
      <c r="KZ8" s="42">
        <v>3925800</v>
      </c>
      <c r="LA8" s="42">
        <f>KZ8/INDEX(Exchange_rate22,MATCH('Food Items CMB_Regions '!$A8,Exch_regions,0),MATCH(KZ$1,Exch_month24,0))</f>
        <v>93.471428571428575</v>
      </c>
      <c r="LB8" s="42">
        <v>4024500</v>
      </c>
      <c r="LC8" s="42">
        <f>LB8/INDEX(Exchange_rate23,MATCH('Food Items CMB_Regions '!$A8,Exch_regions,0),MATCH(LB$1,Exch_month25,0))</f>
        <v>95.821428571428569</v>
      </c>
      <c r="LD8" s="24">
        <f t="shared" si="0"/>
        <v>3956211.7288750233</v>
      </c>
      <c r="LE8" s="24">
        <f t="shared" si="0"/>
        <v>96.282016313852097</v>
      </c>
    </row>
    <row r="9" spans="1:317" x14ac:dyDescent="0.35">
      <c r="A9" s="1" t="s">
        <v>6</v>
      </c>
      <c r="B9" s="21">
        <v>510000</v>
      </c>
      <c r="C9" s="15">
        <f t="array" ref="C9">B9/INDEX(Exch_rate,MATCH($A9,Exch_regions1,0),MATCH(B$1,Exch_months1,0))</f>
        <v>73.913043478260875</v>
      </c>
      <c r="D9" s="21">
        <v>510000</v>
      </c>
      <c r="E9" s="15">
        <f t="array" ref="E9">D9/INDEX(Exch_rate,MATCH($A9,Exch_regions1,0),MATCH(D$1,Exch_months1,0))</f>
        <v>75.555555555555557</v>
      </c>
      <c r="F9" s="21">
        <v>555000</v>
      </c>
      <c r="G9" s="15">
        <f t="array" ref="G9">F9/INDEX(Exch_rate,MATCH($A9,Exch_regions1,0),MATCH(F$1,Exch_months1,0))</f>
        <v>81.318681318681314</v>
      </c>
      <c r="H9" s="21">
        <v>552000</v>
      </c>
      <c r="I9" s="15">
        <f t="array" ref="I9">H9/INDEX(Exch_rate,MATCH($A9,Exch_regions1,0),MATCH(H$1,Exch_months1,0))</f>
        <v>79.42446043165468</v>
      </c>
      <c r="J9" s="21">
        <v>550500</v>
      </c>
      <c r="K9" s="15">
        <f t="array" ref="K9">J9/INDEX(Exch_rate,MATCH($A9,Exch_regions1,0),MATCH(J$1,Exch_months1,0))</f>
        <v>81.098998232174424</v>
      </c>
      <c r="L9" s="21">
        <v>555000</v>
      </c>
      <c r="M9" s="15">
        <f t="array" ref="M9">L9/INDEX(Exch_rate,MATCH($A9,Exch_regions1,0),MATCH(L$1,Exch_months1,0))</f>
        <v>82.222222222222229</v>
      </c>
      <c r="N9" s="21">
        <v>553500</v>
      </c>
      <c r="O9" s="15">
        <f t="array" ref="O9">N9/INDEX(Exch_rate,MATCH($A9,Exch_regions1,0),MATCH(N$1,Exch_months1,0))</f>
        <v>82.611940298507463</v>
      </c>
      <c r="P9" s="21">
        <v>549000</v>
      </c>
      <c r="Q9" s="15">
        <f t="array" ref="Q9">P9/INDEX(Exch_rate,MATCH($A9,Exch_regions1,0),MATCH(P$1,Exch_months1,0))</f>
        <v>80.145985401459853</v>
      </c>
      <c r="R9" s="21">
        <v>555000</v>
      </c>
      <c r="S9" s="15">
        <f t="array" ref="S9">R9/INDEX(Exch_rate,MATCH($A9,Exch_regions1,0),MATCH(R$1,Exch_months1,0))</f>
        <v>85.05747126436782</v>
      </c>
      <c r="T9" s="21">
        <v>552000</v>
      </c>
      <c r="U9" s="15">
        <f t="array" ref="U9">T9/INDEX(Exch_rate,MATCH($A9,Exch_regions1,0),MATCH(T$1,Exch_months1,0))</f>
        <v>81.476014760147606</v>
      </c>
      <c r="V9" s="21">
        <v>555000</v>
      </c>
      <c r="W9" s="15">
        <f t="array" ref="W9">V9/INDEX(Exch_rate,MATCH($A9,Exch_regions1,0),MATCH(V$1,Exch_months1,0))</f>
        <v>81.918819188191875</v>
      </c>
      <c r="X9" s="21">
        <v>555000</v>
      </c>
      <c r="Y9" s="15">
        <f t="array" ref="Y9">X9/INDEX(Exch_rate,MATCH($A9,Exch_regions1,0),MATCH(X$1,Exch_months1,0))</f>
        <v>80.144404332129966</v>
      </c>
      <c r="Z9" s="21">
        <v>555000</v>
      </c>
      <c r="AA9" s="15">
        <f t="array" ref="AA9">Z9/INDEX(Exch_rate,MATCH($A9,Exch_regions1,0),MATCH(Z$1,Exch_months1,0))</f>
        <v>82.835820895522389</v>
      </c>
      <c r="AB9" s="21">
        <v>555000</v>
      </c>
      <c r="AC9" s="15">
        <f t="array" ref="AC9">AB9/INDEX(Exch_rate,MATCH($A9,Exch_regions1,0),MATCH(AB$1,Exch_months1,0))</f>
        <v>81.318681318681314</v>
      </c>
      <c r="AD9" s="21">
        <v>547500</v>
      </c>
      <c r="AE9" s="15">
        <f t="array" ref="AE9">AD9/INDEX(Exch_rate,MATCH($A9,Exch_regions1,0),MATCH(AD$1,Exch_months1,0))</f>
        <v>79.927007299270073</v>
      </c>
      <c r="AF9" s="21">
        <v>549000</v>
      </c>
      <c r="AG9" s="15">
        <f t="array" ref="AG9">AF9/INDEX(Exch_rate,MATCH($A9,Exch_regions1,0),MATCH(AF$1,Exch_months1,0))</f>
        <v>80.439560439560438</v>
      </c>
      <c r="AH9" s="21">
        <v>545250</v>
      </c>
      <c r="AI9" s="15">
        <f t="array" ref="AI9">AH9/INDEX(Exch_rate,MATCH($A9,Exch_regions1,0),MATCH(AH$1,Exch_months1,0))</f>
        <v>80.183823529411768</v>
      </c>
      <c r="AJ9" s="21">
        <v>555000</v>
      </c>
      <c r="AK9" s="15">
        <f t="array" ref="AK9">AJ9/INDEX(Exch_rate,MATCH($A9,Exch_regions1,0),MATCH(AJ$1,Exch_months1,0))</f>
        <v>81.617647058823536</v>
      </c>
      <c r="AL9" s="21">
        <v>555000</v>
      </c>
      <c r="AM9" s="15">
        <f t="array" ref="AM9">AL9/INDEX(Exch_rate,MATCH($A9,Exch_regions1,0),MATCH(AL$1,Exch_months1,0))</f>
        <v>82.527881040892197</v>
      </c>
      <c r="AN9" s="21">
        <v>555000</v>
      </c>
      <c r="AO9" s="15">
        <f t="array" ref="AO9">AN9/INDEX(Exch_rate,MATCH($A9,Exch_regions1,0),MATCH(AN$1,Exch_months1,0))</f>
        <v>81.021897810218974</v>
      </c>
      <c r="AP9" s="21">
        <v>567000</v>
      </c>
      <c r="AQ9" s="15">
        <f t="array" ref="AQ9">AP9/INDEX(Exch_rate,MATCH($A9,Exch_regions1,0),MATCH(AP$1,Exch_months1,0))</f>
        <v>82.773722627737229</v>
      </c>
      <c r="AR9" s="21">
        <v>567000</v>
      </c>
      <c r="AS9" s="15">
        <f t="array" ref="AS9">AR9/INDEX(Exch_rate,MATCH($A9,Exch_regions1,0),MATCH(AR$1,Exch_months1,0))</f>
        <v>82.472727272727269</v>
      </c>
      <c r="AT9" s="21">
        <v>571500</v>
      </c>
      <c r="AU9" s="15">
        <f t="array" ref="AU9">AT9/INDEX(Exch_rate,MATCH($A9,Exch_regions1,0),MATCH(AT$1,Exch_months1,0))</f>
        <v>81.642857142857139</v>
      </c>
      <c r="AV9" s="21">
        <v>612000</v>
      </c>
      <c r="AW9" s="15">
        <f t="array" ref="AW9">AV9/INDEX(Exch_rate,MATCH($A9,Exch_regions1,0),MATCH(AV$1,Exch_months1,0))</f>
        <v>87.428571428571431</v>
      </c>
      <c r="AX9" s="21">
        <v>612000</v>
      </c>
      <c r="AY9" s="15">
        <f t="array" ref="AY9">AX9/INDEX(Exch_rate,MATCH($A9,Exch_regions1,0),MATCH(AX$1,Exch_months1,0))</f>
        <v>86.197183098591552</v>
      </c>
      <c r="AZ9" s="21">
        <v>600750</v>
      </c>
      <c r="BA9" s="15">
        <f t="array" ref="BA9">AZ9/INDEX(Exch_rate,MATCH($A9,Exch_regions1,0),MATCH(AZ$1,Exch_months1,0))</f>
        <v>85.821428571428569</v>
      </c>
      <c r="BB9" s="21">
        <v>522000</v>
      </c>
      <c r="BC9" s="15">
        <f t="array" ref="BC9">BB9/INDEX(Exch_rate,MATCH($A9,Exch_regions1,0),MATCH(BB$1,Exch_months1,0))</f>
        <v>72</v>
      </c>
      <c r="BD9" s="21">
        <v>522000</v>
      </c>
      <c r="BE9" s="15">
        <f t="array" ref="BE9">BD9/INDEX(Exch_rate,MATCH($A9,Exch_regions1,0),MATCH(BD$1,Exch_months1,0))</f>
        <v>72.5</v>
      </c>
      <c r="BF9" s="21">
        <v>522000</v>
      </c>
      <c r="BG9" s="15">
        <f t="array" ref="BG9">BF9/INDEX(Exch_rate,MATCH($A9,Exch_regions1,0),MATCH(BF$1,Exch_months1,0))</f>
        <v>70.303030303030297</v>
      </c>
      <c r="BH9" s="21">
        <v>522000</v>
      </c>
      <c r="BI9" s="15">
        <f t="array" ref="BI9">BH9/INDEX(Exch_rate,MATCH($A9,Exch_regions1,0),MATCH(BH$1,Exch_months1,0))</f>
        <v>69.973190348525463</v>
      </c>
      <c r="BJ9" s="21">
        <v>522000</v>
      </c>
      <c r="BK9" s="15">
        <f t="array" ref="BK9">BJ9/INDEX(Exch_rate,MATCH($A9,Exch_regions1,0),MATCH(BJ$1,Exch_months1,0))</f>
        <v>69.139072847682115</v>
      </c>
      <c r="BL9" s="21">
        <v>522000</v>
      </c>
      <c r="BM9" s="15">
        <f t="array" ref="BM9">BL9/INDEX(Exch_rate,MATCH($A9,Exch_regions1,0),MATCH(BL$1,Exch_months1,0))</f>
        <v>68.684210526315795</v>
      </c>
      <c r="BN9" s="21">
        <v>522000</v>
      </c>
      <c r="BO9" s="15">
        <f t="array" ref="BO9">BN9/INDEX(Exch_rate,MATCH($A9,Exch_regions1,0),MATCH(BN$1,Exch_months1,0))</f>
        <v>69.599999999999994</v>
      </c>
      <c r="BP9" s="21">
        <v>522000</v>
      </c>
      <c r="BQ9" s="15">
        <f t="array" ref="BQ9">BP9/INDEX(Exch_rate,MATCH($A9,Exch_regions1,0),MATCH(BP$1,Exch_months1,0))</f>
        <v>68.684210526315795</v>
      </c>
      <c r="BR9" s="21">
        <v>522000</v>
      </c>
      <c r="BS9" s="15">
        <f t="array" ref="BS9">BR9/INDEX(Exch_rate,MATCH($A9,Exch_regions1,0),MATCH(BR$1,Exch_months1,0))</f>
        <v>69.599999999999994</v>
      </c>
      <c r="BT9" s="21">
        <v>522000</v>
      </c>
      <c r="BU9" s="15">
        <f t="array" ref="BU9">BT9/INDEX(Exch_rate,MATCH($A9,Exch_regions1,0),MATCH(BT$1,Exch_months1,0))</f>
        <v>66.92307692307692</v>
      </c>
      <c r="BV9" s="21">
        <v>522000</v>
      </c>
      <c r="BW9" s="15">
        <f t="array" ref="BW9">BV9/INDEX(Exch_rate,MATCH($A9,Exch_regions1,0),MATCH(BV$1,Exch_months1,0))</f>
        <v>80</v>
      </c>
      <c r="BX9" s="21">
        <v>525000</v>
      </c>
      <c r="BY9" s="15">
        <f t="array" ref="BY9">BX9/INDEX(Exch_rate,MATCH($A9,Exch_regions1,0),MATCH(BX$1,Exch_months1,0))</f>
        <v>73.943661971830991</v>
      </c>
      <c r="BZ9" s="21">
        <v>561000</v>
      </c>
      <c r="CA9" s="15">
        <f t="array" ref="CA9">BZ9/INDEX(Exch_rate,MATCH($A9,Exch_regions1,0),MATCH(BZ$1,Exch_months1,0))</f>
        <v>78.461538461538467</v>
      </c>
      <c r="CB9" s="21">
        <v>564000</v>
      </c>
      <c r="CC9" s="15">
        <f t="array" ref="CC9">CB9/INDEX(Exch_rate,MATCH($A9,Exch_regions1,0),MATCH(CB$1,Exch_months1,0))</f>
        <v>76.21621621621621</v>
      </c>
      <c r="CD9" s="21">
        <v>516000</v>
      </c>
      <c r="CE9" s="15">
        <f t="array" ref="CE9">CD9/INDEX(Exch_rate,MATCH($A9,Exch_regions1,0),MATCH(CD$1,Exch_months1,0))</f>
        <v>68.8</v>
      </c>
      <c r="CF9" s="21">
        <v>516000</v>
      </c>
      <c r="CG9" s="15">
        <f t="array" ref="CG9">CF9/INDEX(Exch_rate,MATCH($A9,Exch_regions1,0),MATCH(CF$1,Exch_months1,0))</f>
        <v>68.8</v>
      </c>
      <c r="CH9" s="21">
        <v>520500</v>
      </c>
      <c r="CI9" s="15">
        <f t="array" ref="CI9">CH9/INDEX(Exch_rate,MATCH($A9,Exch_regions1,0),MATCH(CH$1,Exch_months1,0))</f>
        <v>68.486842105263165</v>
      </c>
      <c r="CJ9" s="21">
        <v>522000</v>
      </c>
      <c r="CK9" s="15">
        <f t="array" ref="CK9">CJ9/INDEX(Exch_rate,MATCH($A9,Exch_regions1,0),MATCH(CJ$1,Exch_months1,0))</f>
        <v>69.599999999999994</v>
      </c>
      <c r="CL9" s="21">
        <v>525000</v>
      </c>
      <c r="CM9" s="15">
        <f t="array" ref="CM9">CL9/INDEX(Exch_rate,MATCH($A9,Exch_regions1,0),MATCH(CL$1,Exch_months1,0))</f>
        <v>70</v>
      </c>
      <c r="CN9" s="21">
        <v>522000</v>
      </c>
      <c r="CO9" s="15">
        <f t="array" ref="CO9">CN9/INDEX(Exch_rate,MATCH($A9,Exch_regions1,0),MATCH(CN$1,Exch_months1,0))</f>
        <v>69.599999999999994</v>
      </c>
      <c r="CP9" s="21">
        <v>567000</v>
      </c>
      <c r="CQ9" s="15">
        <f t="array" ref="CQ9">CP9/INDEX(Exch_rate,MATCH($A9,Exch_regions1,0),MATCH(CP$1,Exch_months1,0))</f>
        <v>74.60526315789474</v>
      </c>
      <c r="CR9" s="21">
        <v>567000</v>
      </c>
      <c r="CS9" s="15">
        <f t="array" ref="CS9">CR9/INDEX(Exch_rate,MATCH($A9,Exch_regions1,0),MATCH(CR$1,Exch_months1,0))</f>
        <v>72.692307692307693</v>
      </c>
      <c r="CT9" s="21">
        <v>522000</v>
      </c>
      <c r="CU9" s="15">
        <f t="array" ref="CU9">CT9/INDEX(Exch_rate,MATCH($A9,Exch_regions1,0),MATCH(CT$1,Exch_months1,0))</f>
        <v>63.853211009174309</v>
      </c>
      <c r="CV9" s="21">
        <v>566250</v>
      </c>
      <c r="CW9" s="15">
        <f t="array" ref="CW9">CV9/INDEX(Exch_rate,MATCH($A9,Exch_regions1,0),MATCH(CV$1,Exch_months1,0))</f>
        <v>80.892857142857139</v>
      </c>
      <c r="CX9" s="2">
        <v>624000</v>
      </c>
      <c r="CY9" s="15">
        <f t="array" ref="CY9">CX9/INDEX(Exch_rate,MATCH($A9,Exch_regions1,0),MATCH(CX$1,Exch_months1,0))</f>
        <v>83.2</v>
      </c>
      <c r="CZ9" s="2">
        <v>654000</v>
      </c>
      <c r="DA9" s="15">
        <f t="array" ref="DA9">CZ9/INDEX(Exch_rate,MATCH($A9,Exch_regions1,0),MATCH(CZ$1,Exch_months1,0))</f>
        <v>76.941176470588232</v>
      </c>
      <c r="DB9" s="2">
        <v>649200</v>
      </c>
      <c r="DC9" s="15">
        <f t="array" ref="DC9">DB9/INDEX(Exch_rate,MATCH($A9,Exch_regions1,0),MATCH(DB$1,Exch_months1,0))</f>
        <v>76.376470588235293</v>
      </c>
      <c r="DD9" s="2">
        <v>558000</v>
      </c>
      <c r="DE9" s="15">
        <f t="array" ref="DE9">DD9/INDEX(Exch_rate,MATCH($A9,Exch_regions1,0),MATCH(DD$1,Exch_months1,0))</f>
        <v>62</v>
      </c>
      <c r="DF9" s="2">
        <v>558000</v>
      </c>
      <c r="DG9" s="15">
        <f t="array" ref="DG9">DF9/INDEX(Exch_rate,MATCH($A9,Exch_regions1,0),MATCH(DF$1,Exch_months1,0))</f>
        <v>59.679144385026738</v>
      </c>
      <c r="DH9" s="2">
        <v>558000</v>
      </c>
      <c r="DI9" s="15">
        <f t="array" ref="DI9">DH9/INDEX(Exch_rate,MATCH($A9,Exch_regions1,0),MATCH(DH$1,Exch_months1,0))</f>
        <v>60</v>
      </c>
      <c r="DJ9" s="2">
        <v>621000</v>
      </c>
      <c r="DK9" s="15">
        <f t="array" ref="DK9">DJ9/INDEX(Exch_rate,MATCH($A9,Exch_regions1,0),MATCH(DJ$1,Exch_months1,0))</f>
        <v>62.1</v>
      </c>
      <c r="DL9" s="2">
        <v>678000</v>
      </c>
      <c r="DM9" s="15">
        <f t="array" ref="DM9">DL9/INDEX(Exch_rate,MATCH($A9,Exch_regions1,0),MATCH(DL$1,Exch_months1,0))</f>
        <v>67.8</v>
      </c>
      <c r="DN9" s="2">
        <v>678000</v>
      </c>
      <c r="DO9" s="15">
        <f t="array" ref="DO9">DN9/INDEX(Exch_rate,MATCH($A9,Exch_regions1,0),MATCH(DN$1,Exch_months1,0))</f>
        <v>67.8</v>
      </c>
      <c r="DP9" s="2">
        <v>654000</v>
      </c>
      <c r="DQ9" s="15">
        <f t="array" ref="DQ9">DP9/INDEX(Exch_rate,MATCH($A9,Exch_regions1,0),MATCH(DP$1,Exch_months1,0))</f>
        <v>65.400000000000006</v>
      </c>
      <c r="DR9" s="17">
        <v>654000</v>
      </c>
      <c r="DS9" s="15">
        <f t="array" ref="DS9">DR9/INDEX(Exch_rate,MATCH($A9,Exch_regions1,0),MATCH(DR$1,Exch_months1,0))</f>
        <v>65.400000000000006</v>
      </c>
      <c r="DT9" s="18">
        <v>774750</v>
      </c>
      <c r="DU9" s="15">
        <f t="array" ref="DU9">DT9/INDEX(Exch_rate,MATCH($A9,Exch_regions1,0),MATCH(DT$1,Exch_months1,0))</f>
        <v>77.204783258594915</v>
      </c>
      <c r="DV9" s="18">
        <v>765000</v>
      </c>
      <c r="DW9" s="15">
        <f t="array" ref="DW9">DV9/INDEX(Exch_rate,MATCH($A9,Exch_regions1,0),MATCH(DV$1,Exch_months1,0))</f>
        <v>76.385421867199199</v>
      </c>
      <c r="DX9" s="18">
        <v>687000</v>
      </c>
      <c r="DY9" s="15">
        <f t="array" ref="DY9">DX9/INDEX(Exch_rate,MATCH($A9,Exch_regions1,0),MATCH(DX$1,Exch_months1,0))</f>
        <v>66.861313868613138</v>
      </c>
      <c r="DZ9" s="18">
        <v>691506</v>
      </c>
      <c r="EA9" s="15">
        <f t="array" ref="EA9">DZ9/INDEX(Exch_rate,MATCH($A9,Exch_regions1,0),MATCH(DZ$1,Exch_months1,0))</f>
        <v>70.742301790281331</v>
      </c>
      <c r="EB9" s="18">
        <v>651000</v>
      </c>
      <c r="EC9" s="15">
        <f t="array" ref="EC9">EB9/INDEX(Exch_rate,MATCH($A9,Exch_regions1,0),MATCH(EB$1,Exch_months1,0))</f>
        <v>65.099999999999994</v>
      </c>
      <c r="ED9" s="2">
        <v>651000</v>
      </c>
      <c r="EE9" s="15">
        <f t="array" ref="EE9">ED9/INDEX(Exch_rate,MATCH($A9,Exch_regions1,0),MATCH(ED$1,Exch_months1,0))</f>
        <v>65.099999999999994</v>
      </c>
      <c r="EF9" s="20">
        <v>654000</v>
      </c>
      <c r="EG9" s="15">
        <f t="array" ref="EG9">EF9/INDEX(Exch_rate,MATCH($A9,Exch_regions1,0),MATCH(EF$1,Exch_months1,0))</f>
        <v>65.400000000000006</v>
      </c>
      <c r="EH9" s="2">
        <v>603000</v>
      </c>
      <c r="EI9" s="15">
        <f t="array" ref="EI9">EH9/INDEX(Exch_rate,MATCH($A9,Exch_regions1,0),MATCH(EH$1,Exch_months1,0))</f>
        <v>60.3</v>
      </c>
      <c r="EJ9" s="21">
        <v>610200</v>
      </c>
      <c r="EK9" s="15">
        <f t="array" ref="EK9">EJ9/INDEX(Exch_rate,MATCH($A9,Exch_regions1,0),MATCH(EJ$1,Exch_months1,0))</f>
        <v>61.02</v>
      </c>
      <c r="EL9" s="21">
        <v>585000</v>
      </c>
      <c r="EM9" s="15">
        <f t="array" ref="EM9">EL9/INDEX(Exch_rate,MATCH($A9,Exch_regions1,0),MATCH(EL$1,Exch_months1,0))</f>
        <v>58.5</v>
      </c>
      <c r="EN9" s="2">
        <v>585000</v>
      </c>
      <c r="EO9" s="15">
        <f t="array" ref="EO9">EN9/INDEX(Exch_rate,MATCH($A9,Exch_regions1,0),MATCH(EN$1,Exch_months1,0))</f>
        <v>58.5</v>
      </c>
      <c r="EP9" s="2">
        <v>579000</v>
      </c>
      <c r="EQ9" s="15">
        <f t="array" ref="EQ9">EP9/INDEX(Exch_rate,MATCH($A9,Exch_regions1,0),MATCH(EP$1,Exch_months1,0))</f>
        <v>57.9</v>
      </c>
      <c r="ER9" s="29">
        <v>634275</v>
      </c>
      <c r="ES9" s="15">
        <f t="array" ref="ES9">ER9/INDEX(Exch_rate,MATCH($A9,Exch_regions1,0),MATCH(ER$1,Exch_months1,0))</f>
        <v>65.221079691516707</v>
      </c>
      <c r="ET9" s="29">
        <v>651000</v>
      </c>
      <c r="EU9" s="15">
        <f t="array" ref="EU9">ET9/INDEX(Exch_rate,MATCH($A9,Exch_regions1,0),MATCH(ET$1,Exch_months1,0))</f>
        <v>67.989556135770229</v>
      </c>
      <c r="EV9" s="30">
        <v>642600</v>
      </c>
      <c r="EW9" s="15">
        <f t="array" ref="EW9">EV9/INDEX(Exch_rate,MATCH($A9,Exch_regions1,0),MATCH(EV$1,Exch_months1,0))</f>
        <v>74.720930232558146</v>
      </c>
      <c r="EX9" s="30">
        <v>637500</v>
      </c>
      <c r="EY9" s="15">
        <f t="array" ref="EY9">EX9/INDEX(Exch_rate,MATCH($A9,Exch_regions1,0),MATCH(EX$1,Exch_months1,0))</f>
        <v>76.34730538922156</v>
      </c>
      <c r="EZ9" s="30">
        <v>640500</v>
      </c>
      <c r="FA9" s="15">
        <f t="array" ref="FA9">EZ9/INDEX(Exch_rate,MATCH($A9,Exch_regions1,0),MATCH(EZ$1,Exch_months1,0))</f>
        <v>75.798816568047343</v>
      </c>
      <c r="FB9" s="30">
        <v>640200</v>
      </c>
      <c r="FC9" s="15">
        <f t="array" ref="FC9">FB9/INDEX(Exch_rate,MATCH($A9,Exch_regions1,0),MATCH(FB$1,Exch_months1,0))</f>
        <v>77.132530120481931</v>
      </c>
      <c r="FD9" s="30">
        <v>639000</v>
      </c>
      <c r="FE9" s="15">
        <f t="array" ref="FE9">FD9/INDEX(Exch_rate,MATCH($A9,Exch_regions1,0),MATCH(FD$1,Exch_months1,0))</f>
        <v>76.98795180722891</v>
      </c>
      <c r="FF9" s="15">
        <v>642000</v>
      </c>
      <c r="FG9" s="15">
        <f t="array" ref="FG9">FF9/INDEX(Exch_rate,MATCH($A9,Exch_regions1,0),MATCH(FF$1,Exch_months1,0))</f>
        <v>77.349397590361448</v>
      </c>
      <c r="FH9" s="15">
        <v>643500</v>
      </c>
      <c r="FI9" s="15">
        <f t="array" ref="FI9">FH9/INDEX(Exch_rate,MATCH($A9,Exch_regions1,0),MATCH(FH$1,Exch_months1,0))</f>
        <v>77.53012048192771</v>
      </c>
      <c r="FJ9" s="15">
        <v>645000</v>
      </c>
      <c r="FK9" s="15">
        <f t="array" ref="FK9">FJ9/INDEX(Exch_rate,MATCH($A9,Exch_regions1,0),MATCH(FJ$1,Exch_months1,0))</f>
        <v>77.477477477477478</v>
      </c>
      <c r="FL9" s="15">
        <v>639000</v>
      </c>
      <c r="FM9" s="15">
        <f t="array" ref="FM9">FL9/INDEX(Exch_rate,MATCH($A9,Exch_regions1,0),MATCH(FL$1,Exch_months1,0))</f>
        <v>75.17647058823529</v>
      </c>
      <c r="FN9" s="15">
        <v>588000</v>
      </c>
      <c r="FO9" s="15">
        <f t="array" ref="FO9">FN9/INDEX(Exch_rate,MATCH($A9,Exch_regions1,0),MATCH(FN$1,Exch_months1,0))</f>
        <v>69.17647058823529</v>
      </c>
      <c r="FP9" s="15">
        <v>591000</v>
      </c>
      <c r="FQ9" s="15">
        <f t="array" ref="FQ9">FP9/INDEX(Exch_rate,MATCH($A9,Exch_regions1,0),MATCH(FP$1,Exch_months1,0))</f>
        <v>69.529411764705884</v>
      </c>
      <c r="FR9" s="15">
        <v>636000</v>
      </c>
      <c r="FS9" s="15">
        <f t="array" ref="FS9">FR9/INDEX(Exch_rate,MATCH($A9,Exch_regions1,0),MATCH(FR$1,Exch_months1,0))</f>
        <v>74.82352941176471</v>
      </c>
      <c r="FT9" s="15">
        <v>658500</v>
      </c>
      <c r="FU9" s="15">
        <f t="array" ref="FU9">FT9/INDEX(Exch_rate,MATCH($A9,Exch_regions1,0),MATCH(FT$1,Exch_months1,0))</f>
        <v>77.69911504424779</v>
      </c>
      <c r="FV9" s="15">
        <v>652500</v>
      </c>
      <c r="FW9" s="15">
        <f t="array" ref="FW9">FV9/INDEX(Exch_rate,MATCH($A9,Exch_regions1,0),MATCH(FV$1,Exch_months1,0))</f>
        <v>77.910447761194035</v>
      </c>
      <c r="FX9" s="15">
        <v>648600</v>
      </c>
      <c r="FY9" s="15">
        <f t="array" ref="FY9">FX9/INDEX(Exch_rate,MATCH($A9,Exch_regions1,0),MATCH(FX$1,Exch_months1,0))</f>
        <v>77.398568019093076</v>
      </c>
      <c r="FZ9" s="15">
        <v>649500</v>
      </c>
      <c r="GA9" s="15">
        <f t="array" ref="GA9">FZ9/INDEX(Exch_rate,MATCH($A9,Exch_regions1,0),MATCH(FZ$1,Exch_months1,0))</f>
        <v>77.091988130563792</v>
      </c>
      <c r="GB9" s="15">
        <v>649500</v>
      </c>
      <c r="GC9" s="15">
        <f t="array" ref="GC9">GB9/INDEX(Exch_rate,MATCH($A9,Exch_regions1,0),MATCH(GB$1,Exch_months1,0))</f>
        <v>77.091988130563792</v>
      </c>
      <c r="GD9" s="15">
        <v>651000</v>
      </c>
      <c r="GE9" s="15">
        <f t="array" ref="GE9">GD9/INDEX(Exch_rate,MATCH($A9,Exch_regions1,0),MATCH(GD$1,Exch_months1,0))</f>
        <v>76.814159292035399</v>
      </c>
      <c r="GF9" s="15">
        <v>642000</v>
      </c>
      <c r="GG9" s="15">
        <f t="array" ref="GG9">GF9/INDEX(Exch_rate,MATCH($A9,Exch_regions1,0),MATCH(GF$1,Exch_months1,0))</f>
        <v>75.529411764705884</v>
      </c>
      <c r="GH9" s="15">
        <v>639000</v>
      </c>
      <c r="GI9" s="15">
        <f t="array" ref="GI9">GH9/INDEX(Exch_rate,MATCH($A9,Exch_regions1,0),MATCH(GH$1,Exch_months1,0))</f>
        <v>75.17647058823529</v>
      </c>
      <c r="GJ9" s="15">
        <v>645000</v>
      </c>
      <c r="GK9" s="15">
        <f t="array" ref="GK9">GJ9/INDEX(Exch_rate,MATCH($A9,Exch_regions1,0),MATCH(GJ$1,Exch_months1,0))</f>
        <v>75.882352941176464</v>
      </c>
      <c r="GL9" s="15">
        <v>645000</v>
      </c>
      <c r="GM9" s="15">
        <f t="array" ref="GM9">GL9/INDEX(Exch_rate,MATCH($A9,Exch_regions1,0),MATCH(GL$1,Exch_months1,0))</f>
        <v>75.882352941176464</v>
      </c>
      <c r="GN9" s="15">
        <v>646500</v>
      </c>
      <c r="GO9" s="15">
        <f t="array" ref="GO9">GN9/INDEX(Exch_rate,MATCH($A9,Exch_regions1,0),MATCH(GN$1,Exch_months1,0))</f>
        <v>76.058823529411768</v>
      </c>
      <c r="GP9" s="15">
        <v>647400</v>
      </c>
      <c r="GQ9" s="15">
        <f t="array" ref="GQ9">GP9/INDEX(Exch_rate,MATCH($A9,Exch_regions1,0),MATCH(GP$1,Exch_months1,0))</f>
        <v>76.633522727272734</v>
      </c>
      <c r="GR9" s="15">
        <v>645000</v>
      </c>
      <c r="GS9" s="15">
        <f t="array" ref="GS9">GR9/INDEX(Exch_rate,MATCH($A9,Exch_regions1,0),MATCH(GR$1,Exch_months1,0))</f>
        <v>77.153110047846894</v>
      </c>
      <c r="GT9" s="15">
        <v>642600</v>
      </c>
      <c r="GU9" s="15">
        <f t="array" ref="GU9">GT9/INDEX(Exch_rate,MATCH($A9,Exch_regions1,0),MATCH(GT$1,Exch_months1,0))</f>
        <v>76.5</v>
      </c>
      <c r="GV9" s="15">
        <v>675000</v>
      </c>
      <c r="GW9" s="15">
        <f t="array" ref="GW9">GV9/INDEX(Exch_rate,MATCH($A9,Exch_regions1,0),MATCH(GV$1,Exch_months1,0))</f>
        <v>80.357142857142861</v>
      </c>
      <c r="GX9" s="15">
        <v>697500</v>
      </c>
      <c r="GY9" s="15">
        <f t="array" ref="GY9">GX9/INDEX(Exch_rate,MATCH($A9,Exch_regions1,0),MATCH(GX$1,Exch_months1,0))</f>
        <v>82.544378698224847</v>
      </c>
      <c r="GZ9" s="2">
        <v>664800</v>
      </c>
      <c r="HA9" s="15">
        <f t="array" ref="HA9">GZ9/INDEX(Exch_rate,MATCH($A9,Exch_regions1,0),MATCH(GZ$1,Exch_months1,0))</f>
        <v>78.211764705882359</v>
      </c>
      <c r="HB9" s="15">
        <v>664125</v>
      </c>
      <c r="HC9" s="15">
        <f t="array" ref="HC9">HB9/INDEX(Exch_rate,MATCH($A9,Exch_regions1,0),MATCH(HB$1,Exch_months1,0))</f>
        <v>78.132352941176464</v>
      </c>
      <c r="HD9" s="15">
        <v>664500</v>
      </c>
      <c r="HE9" s="15">
        <f t="array" ref="HE9">HD9/INDEX(Exch_rate,MATCH($A9,Exch_regions1,0),MATCH(HD$1,Exch_months1,0))</f>
        <v>78.17647058823529</v>
      </c>
      <c r="HF9" s="15">
        <v>675000</v>
      </c>
      <c r="HG9" s="15">
        <f t="array" ref="HG9">HF9/INDEX(Exch_rate,MATCH($A9,Exch_regions1,0),MATCH(HF$1,Exch_months1,0))</f>
        <v>79.411764705882348</v>
      </c>
      <c r="HH9" s="15">
        <v>702000</v>
      </c>
      <c r="HI9" s="15">
        <f t="array" ref="HI9">HH9/INDEX(Exch_rate,MATCH($A9,Exch_regions1,0),MATCH(HH$1,Exch_months1,0))</f>
        <v>82.588235294117652</v>
      </c>
      <c r="HJ9" s="15">
        <v>717000</v>
      </c>
      <c r="HK9" s="15">
        <f t="array" ref="HK9">HJ9/INDEX(Exch_rate,MATCH($A9,Exch_regions1,0),MATCH(HJ$1,Exch_months1,0))</f>
        <v>84.352941176470594</v>
      </c>
      <c r="HL9" s="15">
        <v>685032</v>
      </c>
      <c r="HM9" s="15">
        <f t="array" ref="HM9">HL9/INDEX(Exch_rate,MATCH($A9,Exch_regions1,0),MATCH(HL$1,Exch_months1,0))</f>
        <v>80.591999999999999</v>
      </c>
      <c r="HN9" s="15">
        <v>663750</v>
      </c>
      <c r="HO9" s="15">
        <f t="array" ref="HO9">HN9/INDEX(Exch_rate,MATCH($A9,Exch_regions1,0),MATCH(HN$1,Exch_months1,0))</f>
        <v>78.736654804270458</v>
      </c>
      <c r="HP9" s="15">
        <v>666000</v>
      </c>
      <c r="HQ9" s="15">
        <f t="array" ref="HQ9">HP9/INDEX(Exch_rate,MATCH($A9,Exch_regions1,0),MATCH(HP$1,Exch_months1,0))</f>
        <v>78.956727919383525</v>
      </c>
      <c r="HR9" s="15">
        <v>674400</v>
      </c>
      <c r="HS9" s="15">
        <f t="array" ref="HS9">HR9/INDEX(Exch_rate,MATCH($A9,Exch_regions1,0),MATCH(HR$1,Exch_months1,0))</f>
        <v>80.228408279800149</v>
      </c>
      <c r="HT9" s="15">
        <v>762750</v>
      </c>
      <c r="HU9" s="15">
        <f t="array" ref="HU9">HT9/INDEX(Exch_rate,MATCH($A9,Exch_regions1,0),MATCH(HT$1,Exch_months1,0))</f>
        <v>90.12761432116271</v>
      </c>
      <c r="HV9" s="15">
        <v>762000</v>
      </c>
      <c r="HW9" s="15">
        <f t="array" ref="HW9">HV9/INDEX(Exch_rate,MATCH($A9,Exch_regions1,0),MATCH(HV$1,Exch_months1,0))</f>
        <v>89.720946661956901</v>
      </c>
      <c r="HX9" s="15">
        <v>765000</v>
      </c>
      <c r="HY9" s="15">
        <f t="array" ref="HY9">HX9/INDEX(Exch_rate,MATCH($A9,Exch_regions1,0),MATCH(HX$1,Exch_months1,0))</f>
        <v>90.10600706713781</v>
      </c>
      <c r="HZ9" s="15">
        <v>777375</v>
      </c>
      <c r="IA9" s="15">
        <f t="array" ref="IA9">HZ9/INDEX(Exch_rate,MATCH($A9,Exch_regions1,0),MATCH(HZ$1,Exch_months1,0))</f>
        <v>91.455882352941174</v>
      </c>
      <c r="IB9" s="15">
        <v>779400</v>
      </c>
      <c r="IC9" s="15">
        <f t="array" ref="IC9">IB9/INDEX(Exch_rate,MATCH($A9,Exch_regions1,0),MATCH(IB$1,Exch_months1,0))</f>
        <v>91.694117647058818</v>
      </c>
      <c r="ID9" s="15">
        <v>807000</v>
      </c>
      <c r="IE9" s="15">
        <f t="array" ref="IE9">ID9/INDEX(Exch_rate,MATCH($A9,Exch_regions1,0),MATCH(ID$1,Exch_months1,0))</f>
        <v>94.941176470588232</v>
      </c>
      <c r="IF9" s="15">
        <v>795750</v>
      </c>
      <c r="IG9" s="15">
        <f t="array" ref="IG9">IF9/INDEX(Exch_rate,MATCH($A9,Exch_regions1,0),MATCH(IF$1,Exch_months1,0))</f>
        <v>93.397887323943664</v>
      </c>
      <c r="IH9" s="15">
        <v>763800</v>
      </c>
      <c r="II9" s="15">
        <f t="array" ref="II9">IH9/INDEX(Exch_rate,MATCH($A9,Exch_regions1,0),MATCH(IH$1,Exch_months1,0))</f>
        <v>89.500820248418094</v>
      </c>
      <c r="IJ9" s="15">
        <v>801000</v>
      </c>
      <c r="IK9" s="15">
        <f t="array" ref="IK9">IJ9/INDEX(Exch_rate,MATCH($A9,Exch_regions1,0),MATCH(IJ$1,Exch_months1,0))</f>
        <v>93.465577596266044</v>
      </c>
      <c r="IL9" s="15">
        <v>743250</v>
      </c>
      <c r="IM9" s="15">
        <f t="array" ref="IM9">IL9/INDEX(Exch_rate,MATCH($A9,Exch_regions1,0),MATCH(IL$1,Exch_months1,0))</f>
        <v>87.441176470588232</v>
      </c>
      <c r="IN9" s="15">
        <v>780375</v>
      </c>
      <c r="IO9" s="15">
        <f t="array" ref="IO9">IN9/INDEX(Exch_rate,MATCH($A9,Exch_regions1,0),MATCH(IN$1,Exch_months1,0))</f>
        <v>90.846915017462166</v>
      </c>
      <c r="IP9" s="15">
        <v>752400</v>
      </c>
      <c r="IQ9" s="15">
        <f t="array" ref="IQ9">IP9/INDEX(Exch_rate,MATCH($A9,Exch_regions1,0),MATCH(IP$1,Exch_months1,0))</f>
        <v>87.488372093023258</v>
      </c>
      <c r="IR9" s="15">
        <v>754500</v>
      </c>
      <c r="IS9" s="15">
        <f t="array" ref="IS9">IR9/INDEX(Exch_rate,MATCH($A9,Exch_regions1,0),MATCH(IR$1,Exch_months1,0))</f>
        <v>87.732558139534888</v>
      </c>
      <c r="IT9" s="15">
        <v>736200</v>
      </c>
      <c r="IU9" s="15">
        <f t="array" ref="IU9">IT9/INDEX(Exch_rate,MATCH($A9,Exch_regions1,0),MATCH(IT$1,Exch_months1,0))</f>
        <v>85.307068366164543</v>
      </c>
      <c r="IV9" s="15">
        <v>712500</v>
      </c>
      <c r="IW9" s="15">
        <f t="array" ref="IW9">IV9/INDEX(Exch_rate,MATCH($A9,Exch_regions1,0),MATCH(IV$1,Exch_months1,0))</f>
        <v>82.132564841498564</v>
      </c>
      <c r="IX9" s="15">
        <v>736500</v>
      </c>
      <c r="IY9" s="15">
        <f t="array" ref="IY9">IX9/INDEX(Exch_rate,MATCH($A9,Exch_regions1,0),MATCH(IX$1,Exch_months1,0))</f>
        <v>85.095320623916805</v>
      </c>
      <c r="IZ9" s="15">
        <v>816900</v>
      </c>
      <c r="JA9" s="15">
        <f t="array" ref="JA9">IZ9/INDEX(Exch_rate,MATCH($A9,Exch_regions1,0),MATCH(IZ$1,Exch_months1,0))</f>
        <v>93.253424657534254</v>
      </c>
      <c r="JB9" s="15">
        <v>759750</v>
      </c>
      <c r="JC9" s="15">
        <f t="array" ref="JC9">JB9/INDEX(Exch_rate,MATCH($A9,Exch_regions1,0),MATCH(JB$1,Exch_months1,0))</f>
        <v>86.335227272727266</v>
      </c>
      <c r="JD9" s="15">
        <v>758250</v>
      </c>
      <c r="JE9" s="15">
        <f t="array" ref="JE9">JD9/INDEX(Exch_rate,MATCH($A9,Exch_regions1,0),MATCH(JD$1,Exch_months1,0))</f>
        <v>86.047435315478893</v>
      </c>
      <c r="JF9" s="15">
        <v>771000</v>
      </c>
      <c r="JG9" s="15">
        <f t="array" ref="JG9">JF9/INDEX(Exch_rate,MATCH($A9,Exch_regions1,0),MATCH(JF$1,Exch_months1,0))</f>
        <v>87.118644067796609</v>
      </c>
      <c r="JH9" s="15">
        <v>763500</v>
      </c>
      <c r="JI9" s="15">
        <f t="array" ref="JI9">JH9/INDEX(Exch_rate,MATCH($A9,Exch_regions1,0),MATCH(JH$1,Exch_months1,0))</f>
        <v>86.271186440677965</v>
      </c>
      <c r="JJ9" s="15">
        <v>876000</v>
      </c>
      <c r="JK9" s="15">
        <f t="array" ref="JK9">JJ9/INDEX(Exch_rate,MATCH($A9,Exch_regions1,0),MATCH(JJ$1,Exch_months1,0))</f>
        <v>98.983050847457633</v>
      </c>
      <c r="JL9" s="15">
        <v>919200</v>
      </c>
      <c r="JM9" s="15">
        <f>JL9/INDEX(Exchange_rate_data1,MATCH('Food Items CMB_Regions '!$A9,Exch_regions,0),MATCH('Food Items CMB_Regions '!JL$1,Exch_months3,0))</f>
        <v>100.73424657534247</v>
      </c>
      <c r="JN9" s="42">
        <v>915000</v>
      </c>
      <c r="JO9" s="42">
        <f>JN9/INDEX(Exchange_rate_data2,MATCH('Food Items CMB_Regions '!$A9,Exch_regions,0),MATCH('Food Items CMB_Regions '!JN$1,Exch_months4,0))</f>
        <v>102.80898876404494</v>
      </c>
      <c r="JP9" s="42">
        <v>910500</v>
      </c>
      <c r="JQ9" s="42">
        <f>JP9/INDEX(Exchange_rate_data3,MATCH('Food Items CMB_Regions '!$A9,Exch_regions,0),MATCH('Food Items CMB_Regions '!JP$1,Exch_months5,0))</f>
        <v>102.30337078651685</v>
      </c>
      <c r="JR9" s="42">
        <v>914400</v>
      </c>
      <c r="JS9" s="42">
        <f>JR9/INDEX(Exchange_rate4,MATCH('Food Items CMB_Regions '!$A9,Exch_regions,0),MATCH('Food Items CMB_Regions '!JR$1,Exch_month6,0))</f>
        <v>102.05357142857143</v>
      </c>
      <c r="JT9" s="42">
        <v>915300</v>
      </c>
      <c r="JU9" s="42">
        <f>JT9/INDEX(Exchange_rate5,MATCH('Food Items CMB_Regions '!$A9,Exch_regions,0),MATCH('Food Items CMB_Regions '!JT$1,Exch_month7,0))</f>
        <v>99.219512195121951</v>
      </c>
      <c r="JV9" s="42">
        <v>916500</v>
      </c>
      <c r="JW9" s="42">
        <f>JV9/INDEX(Exchange_rate6,MATCH('Food Items CMB_Regions '!$A9,Exch_regions,0),MATCH('Food Items CMB_Regions '!JV$1,Exch_month9,0))</f>
        <v>97.5</v>
      </c>
      <c r="JX9" s="42">
        <v>937875</v>
      </c>
      <c r="JY9" s="42">
        <f>JX9/INDEX(Exchange_rate7,MATCH('Food Items CMB_Regions '!$A9,Exch_regions,0),MATCH('Food Items CMB_Regions '!JX$1,Exch_month10,0))</f>
        <v>96.6881443298969</v>
      </c>
      <c r="JZ9" s="42">
        <v>1030875</v>
      </c>
      <c r="KA9" s="42">
        <f>JZ9/INDEX(Exchange_rate8,MATCH('Food Items CMB_Regions '!$A9,Exch_regions,0),MATCH('Food Items CMB_Regions '!JZ$1,Exchange_month11,0))</f>
        <v>105.46035805626599</v>
      </c>
      <c r="KB9" s="42">
        <v>1093002</v>
      </c>
      <c r="KC9" s="42">
        <f>KB9/INDEX(Exchange_rate9,MATCH('Food Items CMB_Regions '!$A9,Exch_regions,0),MATCH('Food Items CMB_Regions '!KB$1,Exch_month11,0))</f>
        <v>116.2768085106383</v>
      </c>
      <c r="KD9" s="42">
        <v>1107000</v>
      </c>
      <c r="KE9" s="42">
        <f>KD9/INDEX(Exchange_rate10,MATCH('Food Items CMB_Regions '!$A9,Exch_regions,0),MATCH('Food Items CMB_Regions '!KD$1,Exch_month12,0))</f>
        <v>113.63169780332581</v>
      </c>
      <c r="KF9" s="42">
        <v>1113000</v>
      </c>
      <c r="KG9" s="42">
        <f>KF9/INDEX(Exchange_rate11,MATCH('Food Items CMB_Regions '!$A9,Exch_regions,0),MATCH('Food Items CMB_Regions '!KF$1,Exch_month13,0))</f>
        <v>111.85929648241206</v>
      </c>
      <c r="KH9" s="42">
        <v>1134000</v>
      </c>
      <c r="KI9" s="42">
        <f>KH9/INDEX(Exchange_rate12,MATCH('Food Items CMB_Regions '!$A9,Exch_regions,0),MATCH('Food Items CMB_Regions '!KH$1,Exch_month14,0))</f>
        <v>107.59013282732448</v>
      </c>
      <c r="KJ9" s="42">
        <v>1140000</v>
      </c>
      <c r="KK9" s="42">
        <f>KJ9/INDEX(Exchange_rate13,MATCH('Food Items CMB_Regions '!$A9,Exch_regions,0),MATCH('Food Items CMB_Regions '!KJ$1,Exch_month15,0))</f>
        <v>114</v>
      </c>
      <c r="KL9" s="42">
        <v>1128000</v>
      </c>
      <c r="KM9" s="42">
        <f>KL9/INDEX(Exchange_rate14,MATCH('Food Items CMB_Regions '!$A9,Exch_regions,0),MATCH('Food Items CMB_Regions '!KL$1,Exch_month16,0))</f>
        <v>106.41509433962264</v>
      </c>
      <c r="KN9" s="42">
        <v>1127700</v>
      </c>
      <c r="KO9" s="42">
        <f>KN9/INDEX(Exchange_rate15,MATCH('Food Items CMB_Regions '!$A9,Exch_regions,0),MATCH('Food Items CMB_Regions '!KN$1,Exch_month17,0))</f>
        <v>111.65346534653466</v>
      </c>
      <c r="KP9" s="44">
        <v>1119375</v>
      </c>
      <c r="KQ9" s="42">
        <f>KP9/INDEX(Exchange_rate16,MATCH('Food Items CMB_Regions '!$A9,Exch_regions,0),MATCH('Food Items CMB_Regions '!KP$1,Exch_month18,0))</f>
        <v>105.85106382978724</v>
      </c>
      <c r="KR9" s="42">
        <v>1122000</v>
      </c>
      <c r="KS9" s="42">
        <f>KR9/INDEX(Exchange_rate17,MATCH('Food Items CMB_Regions '!$A9,Exch_regions,0),MATCH('Food Items CMB_Regions '!KR$1,Exch_month19,0))</f>
        <v>112.2</v>
      </c>
      <c r="KT9" s="42">
        <v>1124400</v>
      </c>
      <c r="KU9" s="42">
        <f>KT9/INDEX(Exchange_rate18,MATCH('Food Items CMB_Regions '!$A9,Exch_regions,0),MATCH('Food Items CMB_Regions '!KT$1,Exch_month20,0))</f>
        <v>106.0754716981132</v>
      </c>
      <c r="KV9" s="42">
        <v>1059000</v>
      </c>
      <c r="KW9" s="42">
        <f>KV9/INDEX(Exchange_rate19,MATCH('Food Items CMB_Regions '!$A9,Exch_regions,0),MATCH('Food Items CMB_Regions '!KV$1,Exch_month21,0))</f>
        <v>98.971962616822424</v>
      </c>
      <c r="KX9" s="2">
        <v>946500</v>
      </c>
      <c r="KY9" s="42">
        <f>KX9/INDEX(Exchange_rate20,MATCH('Food Items CMB_Regions '!$A9,Exch_regions,0),MATCH(KX$1,Exch_month22,0))</f>
        <v>87.4364896073903</v>
      </c>
      <c r="KZ9" s="42">
        <v>949200</v>
      </c>
      <c r="LA9" s="42">
        <f>KZ9/INDEX(Exchange_rate22,MATCH('Food Items CMB_Regions '!$A9,Exch_regions,0),MATCH(KZ$1,Exch_month24,0))</f>
        <v>87.888888888888886</v>
      </c>
      <c r="LB9" s="42">
        <v>958500</v>
      </c>
      <c r="LC9" s="42">
        <f>LB9/INDEX(Exchange_rate23,MATCH('Food Items CMB_Regions '!$A9,Exch_regions,0),MATCH(LB$1,Exch_month25,0))</f>
        <v>89.162790697674424</v>
      </c>
      <c r="LD9" s="24">
        <f t="shared" si="0"/>
        <v>800760</v>
      </c>
      <c r="LE9" s="24">
        <f t="shared" si="0"/>
        <v>90.097291247437511</v>
      </c>
    </row>
    <row r="10" spans="1:317" x14ac:dyDescent="0.35">
      <c r="A10" s="1" t="s">
        <v>7</v>
      </c>
      <c r="B10" s="21">
        <v>578250</v>
      </c>
      <c r="C10" s="15">
        <f t="array" ref="C10">B10/INDEX(Exch_rate,MATCH($A10,Exch_regions1,0),MATCH(B$1,Exch_months1,0))</f>
        <v>86.467289719626166</v>
      </c>
      <c r="D10" s="21">
        <v>643965</v>
      </c>
      <c r="E10" s="15">
        <f t="array" ref="E10">D10/INDEX(Exch_rate,MATCH($A10,Exch_regions1,0),MATCH(D$1,Exch_months1,0))</f>
        <v>96.293831775700937</v>
      </c>
      <c r="F10" s="21">
        <v>580500</v>
      </c>
      <c r="G10" s="15">
        <f t="array" ref="G10">F10/INDEX(Exch_rate,MATCH($A10,Exch_regions1,0),MATCH(F$1,Exch_months1,0))</f>
        <v>84.744525547445249</v>
      </c>
      <c r="H10" s="21">
        <v>586800</v>
      </c>
      <c r="I10" s="15">
        <f t="array" ref="I10">H10/INDEX(Exch_rate,MATCH($A10,Exch_regions1,0),MATCH(H$1,Exch_months1,0))</f>
        <v>85.664233576642332</v>
      </c>
      <c r="J10" s="21">
        <v>559312.5</v>
      </c>
      <c r="K10" s="15">
        <f t="array" ref="K10">J10/INDEX(Exch_rate,MATCH($A10,Exch_regions1,0),MATCH(J$1,Exch_months1,0))</f>
        <v>79.901785714285708</v>
      </c>
      <c r="L10" s="21">
        <v>528450</v>
      </c>
      <c r="M10" s="15">
        <f t="array" ref="M10">L10/INDEX(Exch_rate,MATCH($A10,Exch_regions1,0),MATCH(L$1,Exch_months1,0))</f>
        <v>79.766037735849054</v>
      </c>
      <c r="N10" s="21">
        <v>524970</v>
      </c>
      <c r="O10" s="15">
        <f t="array" ref="O10">N10/INDEX(Exch_rate,MATCH($A10,Exch_regions1,0),MATCH(N$1,Exch_months1,0))</f>
        <v>79.540909090909096</v>
      </c>
      <c r="P10" s="21">
        <v>517650</v>
      </c>
      <c r="Q10" s="15">
        <f t="array" ref="Q10">P10/INDEX(Exch_rate,MATCH($A10,Exch_regions1,0),MATCH(P$1,Exch_months1,0))</f>
        <v>79.030534351145036</v>
      </c>
      <c r="R10" s="21">
        <v>543150</v>
      </c>
      <c r="S10" s="15">
        <f t="array" ref="S10">R10/INDEX(Exch_rate,MATCH($A10,Exch_regions1,0),MATCH(R$1,Exch_months1,0))</f>
        <v>84.078947368421055</v>
      </c>
      <c r="T10" s="21">
        <v>518025</v>
      </c>
      <c r="U10" s="15">
        <f t="array" ref="U10">T10/INDEX(Exch_rate,MATCH($A10,Exch_regions1,0),MATCH(T$1,Exch_months1,0))</f>
        <v>79.849710982658962</v>
      </c>
      <c r="V10" s="21">
        <v>515757</v>
      </c>
      <c r="W10" s="15">
        <f t="array" ref="W10">V10/INDEX(Exch_rate,MATCH($A10,Exch_regions1,0),MATCH(V$1,Exch_months1,0))</f>
        <v>78.74152671755725</v>
      </c>
      <c r="X10" s="21">
        <v>555000</v>
      </c>
      <c r="Y10" s="15">
        <f t="array" ref="Y10">X10/INDEX(Exch_rate,MATCH($A10,Exch_regions1,0),MATCH(X$1,Exch_months1,0))</f>
        <v>83.963691376701973</v>
      </c>
      <c r="Z10" s="21">
        <v>574350</v>
      </c>
      <c r="AA10" s="15">
        <f t="array" ref="AA10">Z10/INDEX(Exch_rate,MATCH($A10,Exch_regions1,0),MATCH(Z$1,Exch_months1,0))</f>
        <v>86.368421052631575</v>
      </c>
      <c r="AB10" s="21">
        <v>575250</v>
      </c>
      <c r="AC10" s="15">
        <f t="array" ref="AC10">AB10/INDEX(Exch_rate,MATCH($A10,Exch_regions1,0),MATCH(AB$1,Exch_months1,0))</f>
        <v>82.178571428571431</v>
      </c>
      <c r="AD10" s="21">
        <v>574020</v>
      </c>
      <c r="AE10" s="15">
        <f t="array" ref="AE10">AD10/INDEX(Exch_rate,MATCH($A10,Exch_regions1,0),MATCH(AD$1,Exch_months1,0))</f>
        <v>82.002857142857138</v>
      </c>
      <c r="AF10" s="21">
        <v>554070</v>
      </c>
      <c r="AG10" s="15">
        <f t="array" ref="AG10">AF10/INDEX(Exch_rate,MATCH($A10,Exch_regions1,0),MATCH(AF$1,Exch_months1,0))</f>
        <v>79.152857142857144</v>
      </c>
      <c r="AH10" s="21">
        <v>578385</v>
      </c>
      <c r="AI10" s="15">
        <f t="array" ref="AI10">AH10/INDEX(Exch_rate,MATCH($A10,Exch_regions1,0),MATCH(AH$1,Exch_months1,0))</f>
        <v>82.626428571428576</v>
      </c>
      <c r="AJ10" s="21">
        <v>577815</v>
      </c>
      <c r="AK10" s="15">
        <f t="array" ref="AK10">AJ10/INDEX(Exch_rate,MATCH($A10,Exch_regions1,0),MATCH(AJ$1,Exch_months1,0))</f>
        <v>82.545000000000002</v>
      </c>
      <c r="AL10" s="21">
        <v>563895</v>
      </c>
      <c r="AM10" s="15">
        <f t="array" ref="AM10">AL10/INDEX(Exch_rate,MATCH($A10,Exch_regions1,0),MATCH(AL$1,Exch_months1,0))</f>
        <v>83.54</v>
      </c>
      <c r="AN10" s="21">
        <v>564045</v>
      </c>
      <c r="AO10" s="15">
        <f t="array" ref="AO10">AN10/INDEX(Exch_rate,MATCH($A10,Exch_regions1,0),MATCH(AN$1,Exch_months1,0))</f>
        <v>83.562222222222218</v>
      </c>
      <c r="AP10" s="21">
        <v>564735</v>
      </c>
      <c r="AQ10" s="15">
        <f t="array" ref="AQ10">AP10/INDEX(Exch_rate,MATCH($A10,Exch_regions1,0),MATCH(AP$1,Exch_months1,0))</f>
        <v>83.664444444444442</v>
      </c>
      <c r="AR10" s="21">
        <v>566370</v>
      </c>
      <c r="AS10" s="15">
        <f t="array" ref="AS10">AR10/INDEX(Exch_rate,MATCH($A10,Exch_regions1,0),MATCH(AR$1,Exch_months1,0))</f>
        <v>82.381090909090915</v>
      </c>
      <c r="AT10" s="21">
        <v>568755</v>
      </c>
      <c r="AU10" s="15">
        <f t="array" ref="AU10">AT10/INDEX(Exch_rate,MATCH($A10,Exch_regions1,0),MATCH(AT$1,Exch_months1,0))</f>
        <v>82.727999999999994</v>
      </c>
      <c r="AV10" s="21">
        <v>568305</v>
      </c>
      <c r="AW10" s="15">
        <f t="array" ref="AW10">AV10/INDEX(Exch_rate,MATCH($A10,Exch_regions1,0),MATCH(AV$1,Exch_months1,0))</f>
        <v>82.303403330919622</v>
      </c>
      <c r="AX10" s="21">
        <v>567465</v>
      </c>
      <c r="AY10" s="15">
        <f t="array" ref="AY10">AX10/INDEX(Exch_rate,MATCH($A10,Exch_regions1,0),MATCH(AX$1,Exch_months1,0))</f>
        <v>82.241304347826087</v>
      </c>
      <c r="AZ10" s="21">
        <v>567840</v>
      </c>
      <c r="BA10" s="15">
        <f t="array" ref="BA10">AZ10/INDEX(Exch_rate,MATCH($A10,Exch_regions1,0),MATCH(AZ$1,Exch_months1,0))</f>
        <v>82.295652173913041</v>
      </c>
      <c r="BB10" s="21">
        <v>573375</v>
      </c>
      <c r="BC10" s="15">
        <f t="array" ref="BC10">BB10/INDEX(Exch_rate,MATCH($A10,Exch_regions1,0),MATCH(BB$1,Exch_months1,0))</f>
        <v>81.910714285714292</v>
      </c>
      <c r="BD10" s="21">
        <v>564000</v>
      </c>
      <c r="BE10" s="15">
        <f t="array" ref="BE10">BD10/INDEX(Exch_rate,MATCH($A10,Exch_regions1,0),MATCH(BD$1,Exch_months1,0))</f>
        <v>80.571428571428569</v>
      </c>
      <c r="BF10" s="21">
        <v>563529</v>
      </c>
      <c r="BG10" s="15">
        <f t="array" ref="BG10">BF10/INDEX(Exch_rate,MATCH($A10,Exch_regions1,0),MATCH(BF$1,Exch_months1,0))</f>
        <v>77.728137931034482</v>
      </c>
      <c r="BH10" s="21">
        <v>597450</v>
      </c>
      <c r="BI10" s="15">
        <f t="array" ref="BI10">BH10/INDEX(Exch_rate,MATCH($A10,Exch_regions1,0),MATCH(BH$1,Exch_months1,0))</f>
        <v>78.508541392904078</v>
      </c>
      <c r="BJ10" s="21">
        <v>605250</v>
      </c>
      <c r="BK10" s="15">
        <f t="array" ref="BK10">BJ10/INDEX(Exch_rate,MATCH($A10,Exch_regions1,0),MATCH(BJ$1,Exch_months1,0))</f>
        <v>80.7</v>
      </c>
      <c r="BL10" s="21">
        <v>600750</v>
      </c>
      <c r="BM10" s="15">
        <f t="array" ref="BM10">BL10/INDEX(Exch_rate,MATCH($A10,Exch_regions1,0),MATCH(BL$1,Exch_months1,0))</f>
        <v>78.942181340341662</v>
      </c>
      <c r="BN10" s="21">
        <v>580125</v>
      </c>
      <c r="BO10" s="15">
        <f t="array" ref="BO10">BN10/INDEX(Exch_rate,MATCH($A10,Exch_regions1,0),MATCH(BN$1,Exch_months1,0))</f>
        <v>77.349999999999994</v>
      </c>
      <c r="BP10" s="21">
        <v>496350</v>
      </c>
      <c r="BQ10" s="15">
        <f t="array" ref="BQ10">BP10/INDEX(Exch_rate,MATCH($A10,Exch_regions1,0),MATCH(BP$1,Exch_months1,0))</f>
        <v>66.180000000000007</v>
      </c>
      <c r="BR10" s="21">
        <v>615000</v>
      </c>
      <c r="BS10" s="15">
        <f t="array" ref="BS10">BR10/INDEX(Exch_rate,MATCH($A10,Exch_regions1,0),MATCH(BR$1,Exch_months1,0))</f>
        <v>82</v>
      </c>
      <c r="BT10" s="21">
        <v>675000</v>
      </c>
      <c r="BU10" s="15">
        <f t="array" ref="BU10">BT10/INDEX(Exch_rate,MATCH($A10,Exch_regions1,0),MATCH(BT$1,Exch_months1,0))</f>
        <v>88.091353996737354</v>
      </c>
      <c r="BV10" s="21">
        <v>628875</v>
      </c>
      <c r="BW10" s="15">
        <f t="array" ref="BW10">BV10/INDEX(Exch_rate,MATCH($A10,Exch_regions1,0),MATCH(BV$1,Exch_months1,0))</f>
        <v>92.822878228782287</v>
      </c>
      <c r="BX10" s="21">
        <v>636675</v>
      </c>
      <c r="BY10" s="15">
        <f t="array" ref="BY10">BX10/INDEX(Exch_rate,MATCH($A10,Exch_regions1,0),MATCH(BX$1,Exch_months1,0))</f>
        <v>86.622448979591837</v>
      </c>
      <c r="BZ10" s="21">
        <v>670050</v>
      </c>
      <c r="CA10" s="15">
        <f t="array" ref="CA10">BZ10/INDEX(Exch_rate,MATCH($A10,Exch_regions1,0),MATCH(BZ$1,Exch_months1,0))</f>
        <v>90.090756302521015</v>
      </c>
      <c r="CB10" s="21">
        <v>627375</v>
      </c>
      <c r="CC10" s="15">
        <f t="array" ref="CC10">CB10/INDEX(Exch_rate,MATCH($A10,Exch_regions1,0),MATCH(CB$1,Exch_months1,0))</f>
        <v>84.780405405405403</v>
      </c>
      <c r="CD10" s="21">
        <v>635925</v>
      </c>
      <c r="CE10" s="15">
        <f t="array" ref="CE10">CD10/INDEX(Exch_rate,MATCH($A10,Exch_regions1,0),MATCH(CD$1,Exch_months1,0))</f>
        <v>85.935810810810807</v>
      </c>
      <c r="CF10" s="21">
        <v>625860</v>
      </c>
      <c r="CG10" s="15">
        <f t="array" ref="CG10">CF10/INDEX(Exch_rate,MATCH($A10,Exch_regions1,0),MATCH(CF$1,Exch_months1,0))</f>
        <v>84.575675675675669</v>
      </c>
      <c r="CH10" s="21">
        <v>631800</v>
      </c>
      <c r="CI10" s="15">
        <f t="array" ref="CI10">CH10/INDEX(Exch_rate,MATCH($A10,Exch_regions1,0),MATCH(CH$1,Exch_months1,0))</f>
        <v>83.682119205298008</v>
      </c>
      <c r="CJ10" s="21">
        <v>660600</v>
      </c>
      <c r="CK10" s="15">
        <f t="array" ref="CK10">CJ10/INDEX(Exch_rate,MATCH($A10,Exch_regions1,0),MATCH(CJ$1,Exch_months1,0))</f>
        <v>88.08</v>
      </c>
      <c r="CL10" s="21">
        <v>652440</v>
      </c>
      <c r="CM10" s="15">
        <f t="array" ref="CM10">CL10/INDEX(Exch_rate,MATCH($A10,Exch_regions1,0),MATCH(CL$1,Exch_months1,0))</f>
        <v>86.992000000000004</v>
      </c>
      <c r="CN10" s="21">
        <v>674940</v>
      </c>
      <c r="CO10" s="15">
        <f t="array" ref="CO10">CN10/INDEX(Exch_rate,MATCH($A10,Exch_regions1,0),MATCH(CN$1,Exch_months1,0))</f>
        <v>89.992000000000004</v>
      </c>
      <c r="CP10" s="21">
        <v>718366.5</v>
      </c>
      <c r="CQ10" s="15">
        <f t="array" ref="CQ10">CP10/INDEX(Exch_rate,MATCH($A10,Exch_regions1,0),MATCH(CP$1,Exch_months1,0))</f>
        <v>95.782200000000003</v>
      </c>
      <c r="CR10" s="21">
        <v>657916.5</v>
      </c>
      <c r="CS10" s="15">
        <f t="array" ref="CS10">CR10/INDEX(Exch_rate,MATCH($A10,Exch_regions1,0),MATCH(CR$1,Exch_months1,0))</f>
        <v>81.159131561092948</v>
      </c>
      <c r="CT10" s="21">
        <v>634192.5</v>
      </c>
      <c r="CU10" s="15">
        <f t="array" ref="CU10">CT10/INDEX(Exch_rate,MATCH($A10,Exch_regions1,0),MATCH(CT$1,Exch_months1,0))</f>
        <v>76.293834586466161</v>
      </c>
      <c r="CV10" s="21">
        <v>632677.5</v>
      </c>
      <c r="CW10" s="15">
        <f t="array" ref="CW10">CV10/INDEX(Exch_rate,MATCH($A10,Exch_regions1,0),MATCH(CV$1,Exch_months1,0))</f>
        <v>82.165909090909096</v>
      </c>
      <c r="CX10" s="2">
        <v>519000</v>
      </c>
      <c r="CY10" s="15">
        <f t="array" ref="CY10">CX10/INDEX(Exch_rate,MATCH($A10,Exch_regions1,0),MATCH(CX$1,Exch_months1,0))</f>
        <v>64.875</v>
      </c>
      <c r="CZ10" s="2">
        <v>735000</v>
      </c>
      <c r="DA10" s="15">
        <f t="array" ref="DA10">CZ10/INDEX(Exch_rate,MATCH($A10,Exch_regions1,0),MATCH(CZ$1,Exch_months1,0))</f>
        <v>87.111111111111114</v>
      </c>
      <c r="DB10" s="2">
        <v>651600</v>
      </c>
      <c r="DC10" s="15">
        <f t="array" ref="DC10">DB10/INDEX(Exch_rate,MATCH($A10,Exch_regions1,0),MATCH(DB$1,Exch_months1,0))</f>
        <v>74.045454545454547</v>
      </c>
      <c r="DD10" s="2">
        <v>647700</v>
      </c>
      <c r="DE10" s="15">
        <f t="array" ref="DE10">DD10/INDEX(Exch_rate,MATCH($A10,Exch_regions1,0),MATCH(DD$1,Exch_months1,0))</f>
        <v>72.36871508379889</v>
      </c>
      <c r="DF10" s="2">
        <v>590835</v>
      </c>
      <c r="DG10" s="15">
        <f t="array" ref="DG10">DF10/INDEX(Exch_rate,MATCH($A10,Exch_regions1,0),MATCH(DF$1,Exch_months1,0))</f>
        <v>63.701886792452832</v>
      </c>
      <c r="DH10" s="2">
        <v>618000</v>
      </c>
      <c r="DI10" s="15">
        <f t="array" ref="DI10">DH10/INDEX(Exch_rate,MATCH($A10,Exch_regions1,0),MATCH(DH$1,Exch_months1,0))</f>
        <v>63.384615384615387</v>
      </c>
      <c r="DJ10" s="2">
        <v>606300</v>
      </c>
      <c r="DK10" s="15">
        <f t="array" ref="DK10">DJ10/INDEX(Exch_rate,MATCH($A10,Exch_regions1,0),MATCH(DJ$1,Exch_months1,0))</f>
        <v>60.63</v>
      </c>
      <c r="DL10" s="2">
        <v>594000</v>
      </c>
      <c r="DM10" s="15">
        <f t="array" ref="DM10">DL10/INDEX(Exch_rate,MATCH($A10,Exch_regions1,0),MATCH(DL$1,Exch_months1,0))</f>
        <v>59.4</v>
      </c>
      <c r="DN10" s="2">
        <v>648750</v>
      </c>
      <c r="DO10" s="15">
        <f t="array" ref="DO10">DN10/INDEX(Exch_rate,MATCH($A10,Exch_regions1,0),MATCH(DN$1,Exch_months1,0))</f>
        <v>64.552238805970148</v>
      </c>
      <c r="DP10" s="2">
        <v>672750</v>
      </c>
      <c r="DQ10" s="15">
        <f t="array" ref="DQ10">DP10/INDEX(Exch_rate,MATCH($A10,Exch_regions1,0),MATCH(DP$1,Exch_months1,0))</f>
        <v>67.275000000000006</v>
      </c>
      <c r="DR10" s="17">
        <v>674250</v>
      </c>
      <c r="DS10" s="15">
        <f t="array" ref="DS10">DR10/INDEX(Exch_rate,MATCH($A10,Exch_regions1,0),MATCH(DR$1,Exch_months1,0))</f>
        <v>67.424999999999997</v>
      </c>
      <c r="DT10" s="18">
        <v>713820</v>
      </c>
      <c r="DU10" s="15">
        <f t="array" ref="DU10">DT10/INDEX(Exch_rate,MATCH($A10,Exch_regions1,0),MATCH(DT$1,Exch_months1,0))</f>
        <v>69.302912621359226</v>
      </c>
      <c r="DV10" s="18">
        <v>694020</v>
      </c>
      <c r="DW10" s="15">
        <f t="array" ref="DW10">DV10/INDEX(Exch_rate,MATCH($A10,Exch_regions1,0),MATCH(DV$1,Exch_months1,0))</f>
        <v>67.055072463768113</v>
      </c>
      <c r="DX10" s="18">
        <v>757950</v>
      </c>
      <c r="DY10" s="15">
        <f t="array" ref="DY10">DX10/INDEX(Exch_rate,MATCH($A10,Exch_regions1,0),MATCH(DX$1,Exch_months1,0))</f>
        <v>73.231884057971016</v>
      </c>
      <c r="DZ10" s="18">
        <v>754050</v>
      </c>
      <c r="EA10" s="15">
        <f t="array" ref="EA10">DZ10/INDEX(Exch_rate,MATCH($A10,Exch_regions1,0),MATCH(DZ$1,Exch_months1,0))</f>
        <v>76.166666666666671</v>
      </c>
      <c r="EB10" s="18">
        <v>654750</v>
      </c>
      <c r="EC10" s="15">
        <f t="array" ref="EC10">EB10/INDEX(Exch_rate,MATCH($A10,Exch_regions1,0),MATCH(EB$1,Exch_months1,0))</f>
        <v>66.13636363636364</v>
      </c>
      <c r="ED10" s="2">
        <v>778764</v>
      </c>
      <c r="EE10" s="15">
        <f t="array" ref="EE10">ED10/INDEX(Exch_rate,MATCH($A10,Exch_regions1,0),MATCH(ED$1,Exch_months1,0))</f>
        <v>77.105346534653464</v>
      </c>
      <c r="EF10" s="20">
        <v>728700</v>
      </c>
      <c r="EG10" s="15">
        <f t="array" ref="EG10">EF10/INDEX(Exch_rate,MATCH($A10,Exch_regions1,0),MATCH(EF$1,Exch_months1,0))</f>
        <v>72.87</v>
      </c>
      <c r="EH10" s="2">
        <v>732600</v>
      </c>
      <c r="EI10" s="15">
        <f t="array" ref="EI10">EH10/INDEX(Exch_rate,MATCH($A10,Exch_regions1,0),MATCH(EH$1,Exch_months1,0))</f>
        <v>73.260000000000005</v>
      </c>
      <c r="EJ10" s="21">
        <v>695400</v>
      </c>
      <c r="EK10" s="15">
        <f t="array" ref="EK10">EJ10/INDEX(Exch_rate,MATCH($A10,Exch_regions1,0),MATCH(EJ$1,Exch_months1,0))</f>
        <v>69.540000000000006</v>
      </c>
      <c r="EL10" s="21">
        <v>651750</v>
      </c>
      <c r="EM10" s="15">
        <f t="array" ref="EM10">EL10/INDEX(Exch_rate,MATCH($A10,Exch_regions1,0),MATCH(EL$1,Exch_months1,0))</f>
        <v>65.174999999999997</v>
      </c>
      <c r="EN10" s="2">
        <v>784650</v>
      </c>
      <c r="EO10" s="15">
        <f t="array" ref="EO10">EN10/INDEX(Exch_rate,MATCH($A10,Exch_regions1,0),MATCH(EN$1,Exch_months1,0))</f>
        <v>79.257575757575751</v>
      </c>
      <c r="EP10" s="2">
        <v>787800</v>
      </c>
      <c r="EQ10" s="15">
        <f t="array" ref="EQ10">EP10/INDEX(Exch_rate,MATCH($A10,Exch_regions1,0),MATCH(EP$1,Exch_months1,0))</f>
        <v>78.78</v>
      </c>
      <c r="ER10" s="29">
        <v>717300</v>
      </c>
      <c r="ES10" s="15">
        <f t="array" ref="ES10">ER10/INDEX(Exch_rate,MATCH($A10,Exch_regions1,0),MATCH(ER$1,Exch_months1,0))</f>
        <v>73.193877551020407</v>
      </c>
      <c r="ET10" s="29">
        <v>741300</v>
      </c>
      <c r="EU10" s="15">
        <f t="array" ref="EU10">ET10/INDEX(Exch_rate,MATCH($A10,Exch_regions1,0),MATCH(ET$1,Exch_months1,0))</f>
        <v>79.283422459893046</v>
      </c>
      <c r="EV10" s="30">
        <v>741337.5</v>
      </c>
      <c r="EW10" s="15">
        <f t="array" ref="EW10">EV10/INDEX(Exch_rate,MATCH($A10,Exch_regions1,0),MATCH(EV$1,Exch_months1,0))</f>
        <v>87.216176470588238</v>
      </c>
      <c r="EX10" s="30">
        <v>676875</v>
      </c>
      <c r="EY10" s="15">
        <f t="array" ref="EY10">EX10/INDEX(Exch_rate,MATCH($A10,Exch_regions1,0),MATCH(EX$1,Exch_months1,0))</f>
        <v>81.306306306306311</v>
      </c>
      <c r="EZ10" s="30">
        <v>624000</v>
      </c>
      <c r="FA10" s="15">
        <f t="array" ref="FA10">EZ10/INDEX(Exch_rate,MATCH($A10,Exch_regions1,0),MATCH(EZ$1,Exch_months1,0))</f>
        <v>73.84615384615384</v>
      </c>
      <c r="FB10" s="30">
        <v>717300</v>
      </c>
      <c r="FC10" s="15">
        <f t="array" ref="FC10">FB10/INDEX(Exch_rate,MATCH($A10,Exch_regions1,0),MATCH(FB$1,Exch_months1,0))</f>
        <v>85.852782764811494</v>
      </c>
      <c r="FD10" s="30">
        <v>704550</v>
      </c>
      <c r="FE10" s="15">
        <f t="array" ref="FE10">FD10/INDEX(Exch_rate,MATCH($A10,Exch_regions1,0),MATCH(FD$1,Exch_months1,0))</f>
        <v>83.626112759643917</v>
      </c>
      <c r="FF10" s="15">
        <v>737850</v>
      </c>
      <c r="FG10" s="15">
        <f t="array" ref="FG10">FF10/INDEX(Exch_rate,MATCH($A10,Exch_regions1,0),MATCH(FF$1,Exch_months1,0))</f>
        <v>87.839285714285708</v>
      </c>
      <c r="FH10" s="15">
        <v>705525</v>
      </c>
      <c r="FI10" s="15">
        <f t="array" ref="FI10">FH10/INDEX(Exch_rate,MATCH($A10,Exch_regions1,0),MATCH(FH$1,Exch_months1,0))</f>
        <v>77.530219780219781</v>
      </c>
      <c r="FJ10" s="15">
        <v>701925</v>
      </c>
      <c r="FK10" s="15">
        <f t="array" ref="FK10">FJ10/INDEX(Exch_rate,MATCH($A10,Exch_regions1,0),MATCH(FJ$1,Exch_months1,0))</f>
        <v>83.413547237076642</v>
      </c>
      <c r="FL10" s="15">
        <v>694725</v>
      </c>
      <c r="FM10" s="15">
        <f t="array" ref="FM10">FL10/INDEX(Exch_rate,MATCH($A10,Exch_regions1,0),MATCH(FL$1,Exch_months1,0))</f>
        <v>80.904273902410623</v>
      </c>
      <c r="FN10" s="15">
        <v>729975</v>
      </c>
      <c r="FO10" s="15">
        <f t="array" ref="FO10">FN10/INDEX(Exch_rate,MATCH($A10,Exch_regions1,0),MATCH(FN$1,Exch_months1,0))</f>
        <v>86.387573964497037</v>
      </c>
      <c r="FP10" s="15">
        <v>782250</v>
      </c>
      <c r="FQ10" s="15">
        <f t="array" ref="FQ10">FP10/INDEX(Exch_rate,MATCH($A10,Exch_regions1,0),MATCH(FP$1,Exch_months1,0))</f>
        <v>92.029411764705884</v>
      </c>
      <c r="FR10" s="15">
        <v>756750</v>
      </c>
      <c r="FS10" s="15">
        <f t="array" ref="FS10">FR10/INDEX(Exch_rate,MATCH($A10,Exch_regions1,0),MATCH(FR$1,Exch_months1,0))</f>
        <v>89.715471250740961</v>
      </c>
      <c r="FT10" s="15">
        <v>690337.5</v>
      </c>
      <c r="FU10" s="15">
        <f t="array" ref="FU10">FT10/INDEX(Exch_rate,MATCH($A10,Exch_regions1,0),MATCH(FT$1,Exch_months1,0))</f>
        <v>81.706414960350344</v>
      </c>
      <c r="FV10" s="15">
        <v>736537.5</v>
      </c>
      <c r="FW10" s="15">
        <f t="array" ref="FW10">FV10/INDEX(Exch_rate,MATCH($A10,Exch_regions1,0),MATCH(FV$1,Exch_months1,0))</f>
        <v>88.076233183856502</v>
      </c>
      <c r="FX10" s="15">
        <v>722580</v>
      </c>
      <c r="FY10" s="15">
        <f t="array" ref="FY10">FX10/INDEX(Exch_rate,MATCH($A10,Exch_regions1,0),MATCH(FX$1,Exch_months1,0))</f>
        <v>85.049435028248581</v>
      </c>
      <c r="FZ10" s="15">
        <v>708412.5</v>
      </c>
      <c r="GA10" s="15">
        <f t="array" ref="GA10">FZ10/INDEX(Exch_rate,MATCH($A10,Exch_regions1,0),MATCH(FZ$1,Exch_months1,0))</f>
        <v>83.34264705882353</v>
      </c>
      <c r="GB10" s="15">
        <v>702262.5</v>
      </c>
      <c r="GC10" s="15">
        <f t="array" ref="GC10">GB10/INDEX(Exch_rate,MATCH($A10,Exch_regions1,0),MATCH(GB$1,Exch_months1,0))</f>
        <v>82.619117647058829</v>
      </c>
      <c r="GD10" s="15">
        <v>684637.5</v>
      </c>
      <c r="GE10" s="15">
        <f t="array" ref="GE10">GD10/INDEX(Exch_rate,MATCH($A10,Exch_regions1,0),MATCH(GD$1,Exch_months1,0))</f>
        <v>80.545588235294119</v>
      </c>
      <c r="GF10" s="15">
        <v>674962.5</v>
      </c>
      <c r="GG10" s="15">
        <f t="array" ref="GG10">GF10/INDEX(Exch_rate,MATCH($A10,Exch_regions1,0),MATCH(GF$1,Exch_months1,0))</f>
        <v>79.40735294117647</v>
      </c>
      <c r="GH10" s="15">
        <v>671100</v>
      </c>
      <c r="GI10" s="15">
        <f t="array" ref="GI10">GH10/INDEX(Exch_rate,MATCH($A10,Exch_regions1,0),MATCH(GH$1,Exch_months1,0))</f>
        <v>78.491228070175438</v>
      </c>
      <c r="GJ10" s="15">
        <v>657450</v>
      </c>
      <c r="GK10" s="15">
        <f t="array" ref="GK10">GJ10/INDEX(Exch_rate,MATCH($A10,Exch_regions1,0),MATCH(GJ$1,Exch_months1,0))</f>
        <v>77.347058823529409</v>
      </c>
      <c r="GL10" s="15">
        <v>668700</v>
      </c>
      <c r="GM10" s="15">
        <f t="array" ref="GM10">GL10/INDEX(Exch_rate,MATCH($A10,Exch_regions1,0),MATCH(GL$1,Exch_months1,0))</f>
        <v>78.361750747055723</v>
      </c>
      <c r="GN10" s="15">
        <v>672435</v>
      </c>
      <c r="GO10" s="15">
        <f t="array" ref="GO10">GN10/INDEX(Exch_rate,MATCH($A10,Exch_regions1,0),MATCH(GN$1,Exch_months1,0))</f>
        <v>79.11</v>
      </c>
      <c r="GP10" s="15">
        <v>650880</v>
      </c>
      <c r="GQ10" s="15">
        <f t="array" ref="GQ10">GP10/INDEX(Exch_rate,MATCH($A10,Exch_regions1,0),MATCH(GP$1,Exch_months1,0))</f>
        <v>76.574117647058827</v>
      </c>
      <c r="GR10" s="15">
        <v>693412.5</v>
      </c>
      <c r="GS10" s="15">
        <f t="array" ref="GS10">GR10/INDEX(Exch_rate,MATCH($A10,Exch_regions1,0),MATCH(GR$1,Exch_months1,0))</f>
        <v>81.577941176470588</v>
      </c>
      <c r="GT10" s="15">
        <v>768000</v>
      </c>
      <c r="GU10" s="15">
        <f t="array" ref="GU10">GT10/INDEX(Exch_rate,MATCH($A10,Exch_regions1,0),MATCH(GT$1,Exch_months1,0))</f>
        <v>90.352941176470594</v>
      </c>
      <c r="GV10" s="15">
        <v>735675</v>
      </c>
      <c r="GW10" s="15">
        <f t="array" ref="GW10">GV10/INDEX(Exch_rate,MATCH($A10,Exch_regions1,0),MATCH(GV$1,Exch_months1,0))</f>
        <v>87.062130177514788</v>
      </c>
      <c r="GX10" s="15">
        <v>743325</v>
      </c>
      <c r="GY10" s="15">
        <f t="array" ref="GY10">GX10/INDEX(Exch_rate,MATCH($A10,Exch_regions1,0),MATCH(GX$1,Exch_months1,0))</f>
        <v>87.193548387096769</v>
      </c>
      <c r="GZ10" s="2">
        <v>659580</v>
      </c>
      <c r="HA10" s="15">
        <f t="array" ref="HA10">GZ10/INDEX(Exch_rate,MATCH($A10,Exch_regions1,0),MATCH(GZ$1,Exch_months1,0))</f>
        <v>77.143859649122803</v>
      </c>
      <c r="HB10" s="15">
        <v>669675</v>
      </c>
      <c r="HC10" s="15">
        <f t="array" ref="HC10">HB10/INDEX(Exch_rate,MATCH($A10,Exch_regions1,0),MATCH(HB$1,Exch_months1,0))</f>
        <v>78.324561403508767</v>
      </c>
      <c r="HD10" s="15">
        <v>674700</v>
      </c>
      <c r="HE10" s="15">
        <f t="array" ref="HE10">HD10/INDEX(Exch_rate,MATCH($A10,Exch_regions1,0),MATCH(HD$1,Exch_months1,0))</f>
        <v>78.912280701754383</v>
      </c>
      <c r="HF10" s="15">
        <v>670740</v>
      </c>
      <c r="HG10" s="15">
        <f t="array" ref="HG10">HF10/INDEX(Exch_rate,MATCH($A10,Exch_regions1,0),MATCH(HF$1,Exch_months1,0))</f>
        <v>78.910588235294114</v>
      </c>
      <c r="HH10" s="15">
        <v>714412.5</v>
      </c>
      <c r="HI10" s="15">
        <f t="array" ref="HI10">HH10/INDEX(Exch_rate,MATCH($A10,Exch_regions1,0),MATCH(HH$1,Exch_months1,0))</f>
        <v>84.048529411764704</v>
      </c>
      <c r="HJ10" s="15">
        <v>808650</v>
      </c>
      <c r="HK10" s="15">
        <f t="array" ref="HK10">HJ10/INDEX(Exch_rate,MATCH($A10,Exch_regions1,0),MATCH(HJ$1,Exch_months1,0))</f>
        <v>95.023501762632193</v>
      </c>
      <c r="HL10" s="15">
        <v>805125</v>
      </c>
      <c r="HM10" s="15">
        <f t="array" ref="HM10">HL10/INDEX(Exch_rate,MATCH($A10,Exch_regions1,0),MATCH(HL$1,Exch_months1,0))</f>
        <v>94.166666666666671</v>
      </c>
      <c r="HN10" s="15">
        <v>854025</v>
      </c>
      <c r="HO10" s="15">
        <f t="array" ref="HO10">HN10/INDEX(Exch_rate,MATCH($A10,Exch_regions1,0),MATCH(HN$1,Exch_months1,0))</f>
        <v>100.4735294117647</v>
      </c>
      <c r="HP10" s="15">
        <v>843030</v>
      </c>
      <c r="HQ10" s="15">
        <f t="array" ref="HQ10">HP10/INDEX(Exch_rate,MATCH($A10,Exch_regions1,0),MATCH(HP$1,Exch_months1,0))</f>
        <v>99.18</v>
      </c>
      <c r="HR10" s="15">
        <v>812190</v>
      </c>
      <c r="HS10" s="15">
        <f t="array" ref="HS10">HR10/INDEX(Exch_rate,MATCH($A10,Exch_regions1,0),MATCH(HR$1,Exch_months1,0))</f>
        <v>95.551764705882348</v>
      </c>
      <c r="HT10" s="15">
        <v>828000</v>
      </c>
      <c r="HU10" s="15">
        <f t="array" ref="HU10">HT10/INDEX(Exch_rate,MATCH($A10,Exch_regions1,0),MATCH(HT$1,Exch_months1,0))</f>
        <v>97.411764705882348</v>
      </c>
      <c r="HV10" s="15">
        <v>926437.5</v>
      </c>
      <c r="HW10" s="15">
        <f t="array" ref="HW10">HV10/INDEX(Exch_rate,MATCH($A10,Exch_regions1,0),MATCH(HV$1,Exch_months1,0))</f>
        <v>108.99264705882354</v>
      </c>
      <c r="HX10" s="15">
        <v>997200</v>
      </c>
      <c r="HY10" s="15">
        <f t="array" ref="HY10">HX10/INDEX(Exch_rate,MATCH($A10,Exch_regions1,0),MATCH(HX$1,Exch_months1,0))</f>
        <v>117.31764705882352</v>
      </c>
      <c r="HZ10" s="15">
        <v>1072687.5</v>
      </c>
      <c r="IA10" s="15">
        <f t="array" ref="IA10">HZ10/INDEX(Exch_rate,MATCH($A10,Exch_regions1,0),MATCH(HZ$1,Exch_months1,0))</f>
        <v>125.46052631578948</v>
      </c>
      <c r="IB10" s="15">
        <v>1110900</v>
      </c>
      <c r="IC10" s="15">
        <f t="array" ref="IC10">IB10/INDEX(Exch_rate,MATCH($A10,Exch_regions1,0),MATCH(IB$1,Exch_months1,0))</f>
        <v>129.47552447552448</v>
      </c>
      <c r="ID10" s="15">
        <v>1070700</v>
      </c>
      <c r="IE10" s="15">
        <f t="array" ref="IE10">ID10/INDEX(Exch_rate,MATCH($A10,Exch_regions1,0),MATCH(ID$1,Exch_months1,0))</f>
        <v>125.2280701754386</v>
      </c>
      <c r="IF10" s="15">
        <v>906750</v>
      </c>
      <c r="IG10" s="15">
        <f t="array" ref="IG10">IF10/INDEX(Exch_rate,MATCH($A10,Exch_regions1,0),MATCH(IF$1,Exch_months1,0))</f>
        <v>105.89781021897811</v>
      </c>
      <c r="IH10" s="15">
        <v>953560.5</v>
      </c>
      <c r="II10" s="15">
        <f t="array" ref="II10">IH10/INDEX(Exch_rate,MATCH($A10,Exch_regions1,0),MATCH(IH$1,Exch_months1,0))</f>
        <v>111.52754385964913</v>
      </c>
      <c r="IJ10" s="15">
        <v>961875</v>
      </c>
      <c r="IK10" s="15">
        <f t="array" ref="IK10">IJ10/INDEX(Exch_rate,MATCH($A10,Exch_regions1,0),MATCH(IJ$1,Exch_months1,0))</f>
        <v>112.39483524187894</v>
      </c>
      <c r="IL10" s="15">
        <v>997500</v>
      </c>
      <c r="IM10" s="15">
        <f t="array" ref="IM10">IL10/INDEX(Exch_rate,MATCH($A10,Exch_regions1,0),MATCH(IL$1,Exch_months1,0))</f>
        <v>116.42156862745098</v>
      </c>
      <c r="IN10" s="15">
        <v>997500</v>
      </c>
      <c r="IO10" s="15">
        <f t="array" ref="IO10">IN10/INDEX(Exch_rate,MATCH($A10,Exch_regions1,0),MATCH(IN$1,Exch_months1,0))</f>
        <v>116.05584642233858</v>
      </c>
      <c r="IP10" s="15">
        <v>966000</v>
      </c>
      <c r="IQ10" s="15">
        <f t="array" ref="IQ10">IP10/INDEX(Exch_rate,MATCH($A10,Exch_regions1,0),MATCH(IP$1,Exch_months1,0))</f>
        <v>111.67630057803468</v>
      </c>
      <c r="IR10" s="15">
        <v>996000</v>
      </c>
      <c r="IS10" s="15">
        <f t="array" ref="IS10">IR10/INDEX(Exch_rate,MATCH($A10,Exch_regions1,0),MATCH(IR$1,Exch_months1,0))</f>
        <v>115.85436780272188</v>
      </c>
      <c r="IT10" s="15">
        <v>1001700</v>
      </c>
      <c r="IU10" s="15">
        <f t="array" ref="IU10">IT10/INDEX(Exch_rate,MATCH($A10,Exch_regions1,0),MATCH(IT$1,Exch_months1,0))</f>
        <v>115.80346820809248</v>
      </c>
      <c r="IV10" s="15">
        <v>1005000</v>
      </c>
      <c r="IW10" s="15">
        <f t="array" ref="IW10">IV10/INDEX(Exch_rate,MATCH($A10,Exch_regions1,0),MATCH(IV$1,Exch_months1,0))</f>
        <v>116.35984716915596</v>
      </c>
      <c r="IX10" s="15">
        <v>960000</v>
      </c>
      <c r="IY10" s="15">
        <f t="array" ref="IY10">IX10/INDEX(Exch_rate,MATCH($A10,Exch_regions1,0),MATCH(IX$1,Exch_months1,0))</f>
        <v>110.50995740762058</v>
      </c>
      <c r="IZ10" s="15">
        <v>892500</v>
      </c>
      <c r="JA10" s="15">
        <f t="array" ref="JA10">IZ10/INDEX(Exch_rate,MATCH($A10,Exch_regions1,0),MATCH(IZ$1,Exch_months1,0))</f>
        <v>101.42045454545455</v>
      </c>
      <c r="JB10" s="15">
        <v>945000</v>
      </c>
      <c r="JC10" s="15">
        <f t="array" ref="JC10">JB10/INDEX(Exch_rate,MATCH($A10,Exch_regions1,0),MATCH(JB$1,Exch_months1,0))</f>
        <v>108</v>
      </c>
      <c r="JD10" s="15">
        <v>938250</v>
      </c>
      <c r="JE10" s="15">
        <f t="array" ref="JE10">JD10/INDEX(Exch_rate,MATCH($A10,Exch_regions1,0),MATCH(JD$1,Exch_months1,0))</f>
        <v>107.84482758620689</v>
      </c>
      <c r="JF10" s="15">
        <v>922350</v>
      </c>
      <c r="JG10" s="15">
        <f t="array" ref="JG10">JF10/INDEX(Exch_rate,MATCH($A10,Exch_regions1,0),MATCH(JF$1,Exch_months1,0))</f>
        <v>106.01724137931035</v>
      </c>
      <c r="JH10" s="15">
        <v>927675</v>
      </c>
      <c r="JI10" s="15">
        <f t="array" ref="JI10">JH10/INDEX(Exch_rate,MATCH($A10,Exch_regions1,0),MATCH(JH$1,Exch_months1,0))</f>
        <v>106.62931034482759</v>
      </c>
      <c r="JJ10" s="15">
        <v>895125</v>
      </c>
      <c r="JK10" s="15">
        <f t="array" ref="JK10">JJ10/INDEX(Exch_rate,MATCH($A10,Exch_regions1,0),MATCH(JJ$1,Exch_months1,0))</f>
        <v>100.29411764705883</v>
      </c>
      <c r="JL10" s="15">
        <v>852000</v>
      </c>
      <c r="JM10" s="15">
        <f>JL10/INDEX(Exchange_rate_data1,MATCH('Food Items CMB_Regions '!$A10,Exch_regions,0),MATCH('Food Items CMB_Regions '!JL$1,Exch_months3,0))</f>
        <v>95.730337078651687</v>
      </c>
      <c r="JN10" s="42">
        <v>948750</v>
      </c>
      <c r="JO10" s="42">
        <f>JN10/INDEX(Exchange_rate_data2,MATCH('Food Items CMB_Regions '!$A10,Exch_regions,0),MATCH('Food Items CMB_Regions '!JN$1,Exch_months4,0))</f>
        <v>106.30252100840336</v>
      </c>
      <c r="JP10" s="42">
        <v>949500</v>
      </c>
      <c r="JQ10" s="42">
        <f>JP10/INDEX(Exchange_rate_data3,MATCH('Food Items CMB_Regions '!$A10,Exch_regions,0),MATCH('Food Items CMB_Regions '!JP$1,Exch_months5,0))</f>
        <v>107.28813559322033</v>
      </c>
      <c r="JR10" s="42">
        <v>908400</v>
      </c>
      <c r="JS10" s="42">
        <f>JR10/INDEX(Exchange_rate4,MATCH('Food Items CMB_Regions '!$A10,Exch_regions,0),MATCH('Food Items CMB_Regions '!JR$1,Exch_month6,0))</f>
        <v>101.66759932848349</v>
      </c>
      <c r="JT10" s="42">
        <v>1023900</v>
      </c>
      <c r="JU10" s="42">
        <f>JT10/INDEX(Exchange_rate5,MATCH('Food Items CMB_Regions '!$A10,Exch_regions,0),MATCH('Food Items CMB_Regions '!JT$1,Exch_month7,0))</f>
        <v>108.06332453825857</v>
      </c>
      <c r="JV10" s="42">
        <v>1023300</v>
      </c>
      <c r="JW10" s="42">
        <f>JV10/INDEX(Exchange_rate6,MATCH('Food Items CMB_Regions '!$A10,Exch_regions,0),MATCH('Food Items CMB_Regions '!JV$1,Exch_month9,0))</f>
        <v>105.71280991735537</v>
      </c>
      <c r="JX10" s="42">
        <v>1017975</v>
      </c>
      <c r="JY10" s="42">
        <f>JX10/INDEX(Exchange_rate7,MATCH('Food Items CMB_Regions '!$A10,Exch_regions,0),MATCH('Food Items CMB_Regions '!JX$1,Exch_month10,0))</f>
        <v>99.923926380368101</v>
      </c>
      <c r="JZ10" s="42">
        <v>1042875</v>
      </c>
      <c r="KA10" s="42">
        <f>JZ10/INDEX(Exchange_rate8,MATCH('Food Items CMB_Regions '!$A10,Exch_regions,0),MATCH('Food Items CMB_Regions '!JZ$1,Exchange_month11,0))</f>
        <v>103.12731767614339</v>
      </c>
      <c r="KB10" s="42">
        <v>1136925</v>
      </c>
      <c r="KC10" s="42">
        <f>KB10/INDEX(Exchange_rate9,MATCH('Food Items CMB_Regions '!$A10,Exch_regions,0),MATCH('Food Items CMB_Regions '!KB$1,Exch_month11,0))</f>
        <v>113.6925</v>
      </c>
      <c r="KD10" s="42">
        <v>1079650</v>
      </c>
      <c r="KE10" s="42">
        <f>KD10/INDEX(Exchange_rate10,MATCH('Food Items CMB_Regions '!$A10,Exch_regions,0),MATCH('Food Items CMB_Regions '!KD$1,Exch_month12,0))</f>
        <v>107.42786069651741</v>
      </c>
      <c r="KF10" s="42">
        <v>1104783</v>
      </c>
      <c r="KG10" s="42">
        <f>KF10/INDEX(Exchange_rate11,MATCH('Food Items CMB_Regions '!$A10,Exch_regions,0),MATCH('Food Items CMB_Regions '!KF$1,Exch_month13,0))</f>
        <v>110.76629236013636</v>
      </c>
      <c r="KH10" s="42">
        <v>1042500</v>
      </c>
      <c r="KI10" s="42">
        <f>KH10/INDEX(Exchange_rate12,MATCH('Food Items CMB_Regions '!$A10,Exch_regions,0),MATCH('Food Items CMB_Regions '!KH$1,Exch_month14,0))</f>
        <v>104.25</v>
      </c>
      <c r="KJ10" s="42">
        <v>1043625</v>
      </c>
      <c r="KK10" s="42">
        <f>KJ10/INDEX(Exchange_rate13,MATCH('Food Items CMB_Regions '!$A10,Exch_regions,0),MATCH('Food Items CMB_Regions '!KJ$1,Exch_month15,0))</f>
        <v>100.59036144578313</v>
      </c>
      <c r="KL10" s="42">
        <v>1003312.5</v>
      </c>
      <c r="KM10" s="42">
        <f>KL10/INDEX(Exchange_rate14,MATCH('Food Items CMB_Regions '!$A10,Exch_regions,0),MATCH('Food Items CMB_Regions '!KL$1,Exch_month16,0))</f>
        <v>96.821471652593488</v>
      </c>
      <c r="KN10" s="42">
        <v>1041000</v>
      </c>
      <c r="KO10" s="42">
        <f>KN10/INDEX(Exchange_rate15,MATCH('Food Items CMB_Regions '!$A10,Exch_regions,0),MATCH('Food Items CMB_Regions '!KN$1,Exch_month17,0))</f>
        <v>99.142857142857139</v>
      </c>
      <c r="KP10" s="44">
        <v>1047337.5</v>
      </c>
      <c r="KQ10" s="42">
        <f>KP10/INDEX(Exchange_rate16,MATCH('Food Items CMB_Regions '!$A10,Exch_regions,0),MATCH('Food Items CMB_Regions '!KP$1,Exch_month18,0))</f>
        <v>103.44074074074074</v>
      </c>
      <c r="KR10" s="42">
        <v>1007962.5</v>
      </c>
      <c r="KS10" s="42">
        <f>KR10/INDEX(Exchange_rate17,MATCH('Food Items CMB_Regions '!$A10,Exch_regions,0),MATCH('Food Items CMB_Regions '!KR$1,Exch_month19,0))</f>
        <v>100.79625</v>
      </c>
      <c r="KT10" s="42">
        <v>1050000</v>
      </c>
      <c r="KU10" s="42">
        <f>KT10/INDEX(Exchange_rate18,MATCH('Food Items CMB_Regions '!$A10,Exch_regions,0),MATCH('Food Items CMB_Regions '!KT$1,Exch_month20,0))</f>
        <v>105</v>
      </c>
      <c r="KV10" s="42">
        <v>1050000</v>
      </c>
      <c r="KW10" s="42">
        <f>KV10/INDEX(Exchange_rate19,MATCH('Food Items CMB_Regions '!$A10,Exch_regions,0),MATCH('Food Items CMB_Regions '!KV$1,Exch_month21,0))</f>
        <v>102.4390243902439</v>
      </c>
      <c r="KX10" s="2">
        <v>972000</v>
      </c>
      <c r="KY10" s="42">
        <f>KX10/INDEX(Exchange_rate20,MATCH('Food Items CMB_Regions '!$A10,Exch_regions,0),MATCH(KX$1,Exch_month22,0))</f>
        <v>97.2</v>
      </c>
      <c r="KZ10" s="42">
        <v>972000</v>
      </c>
      <c r="LA10" s="42">
        <f>KZ10/INDEX(Exchange_rate22,MATCH('Food Items CMB_Regions '!$A10,Exch_regions,0),MATCH(KZ$1,Exch_month24,0))</f>
        <v>97.2</v>
      </c>
      <c r="LB10" s="42">
        <v>972000</v>
      </c>
      <c r="LC10" s="42">
        <f>LB10/INDEX(Exchange_rate23,MATCH('Food Items CMB_Regions '!$A10,Exch_regions,0),MATCH(LB$1,Exch_month25,0))</f>
        <v>90.841121495327101</v>
      </c>
      <c r="LD10" s="24">
        <f t="shared" si="0"/>
        <v>886582.1</v>
      </c>
      <c r="LE10" s="24">
        <f t="shared" si="0"/>
        <v>99.671579689032967</v>
      </c>
    </row>
    <row r="11" spans="1:317" x14ac:dyDescent="0.35">
      <c r="A11" s="1" t="s">
        <v>8</v>
      </c>
      <c r="B11" s="21">
        <v>549075</v>
      </c>
      <c r="C11" s="15">
        <f t="array" ref="C11">B11/INDEX(Exch_rate,MATCH($A11,Exch_regions1,0),MATCH(B$1,Exch_months1,0))</f>
        <v>82.258426966292134</v>
      </c>
      <c r="D11" s="21">
        <v>557025</v>
      </c>
      <c r="E11" s="15">
        <f t="array" ref="E11">D11/INDEX(Exch_rate,MATCH($A11,Exch_regions1,0),MATCH(D$1,Exch_months1,0))</f>
        <v>83.057481547752175</v>
      </c>
      <c r="F11" s="21">
        <v>534300</v>
      </c>
      <c r="G11" s="15">
        <f t="array" ref="G11">F11/INDEX(Exch_rate,MATCH($A11,Exch_regions1,0),MATCH(F$1,Exch_months1,0))</f>
        <v>77.434782608695656</v>
      </c>
      <c r="H11" s="21">
        <v>564000</v>
      </c>
      <c r="I11" s="15">
        <f t="array" ref="I11">H11/INDEX(Exch_rate,MATCH($A11,Exch_regions1,0),MATCH(H$1,Exch_months1,0))</f>
        <v>81.005385996409331</v>
      </c>
      <c r="J11" s="21">
        <v>480000</v>
      </c>
      <c r="K11" s="15">
        <f t="array" ref="K11">J11/INDEX(Exch_rate,MATCH($A11,Exch_regions1,0),MATCH(J$1,Exch_months1,0))</f>
        <v>69.945355191256837</v>
      </c>
      <c r="L11" s="21">
        <v>521250</v>
      </c>
      <c r="M11" s="15">
        <f t="array" ref="M11">L11/INDEX(Exch_rate,MATCH($A11,Exch_regions1,0),MATCH(L$1,Exch_months1,0))</f>
        <v>75.818181818181813</v>
      </c>
      <c r="N11" s="21">
        <v>529800</v>
      </c>
      <c r="O11" s="15">
        <f t="array" ref="O11">N11/INDEX(Exch_rate,MATCH($A11,Exch_regions1,0),MATCH(N$1,Exch_months1,0))</f>
        <v>77.68328445747801</v>
      </c>
      <c r="P11" s="21">
        <v>543000</v>
      </c>
      <c r="Q11" s="15">
        <f t="array" ref="Q11">P11/INDEX(Exch_rate,MATCH($A11,Exch_regions1,0),MATCH(P$1,Exch_months1,0))</f>
        <v>80.29574861367837</v>
      </c>
      <c r="R11" s="21">
        <v>526800</v>
      </c>
      <c r="S11" s="15">
        <f t="array" ref="S11">R11/INDEX(Exch_rate,MATCH($A11,Exch_regions1,0),MATCH(R$1,Exch_months1,0))</f>
        <v>79.787959106399086</v>
      </c>
      <c r="T11" s="21">
        <v>525900</v>
      </c>
      <c r="U11" s="15">
        <f t="array" ref="U11">T11/INDEX(Exch_rate,MATCH($A11,Exch_regions1,0),MATCH(T$1,Exch_months1,0))</f>
        <v>80.443594646271507</v>
      </c>
      <c r="V11" s="21">
        <v>514500</v>
      </c>
      <c r="W11" s="15">
        <f t="array" ref="W11">V11/INDEX(Exch_rate,MATCH($A11,Exch_regions1,0),MATCH(V$1,Exch_months1,0))</f>
        <v>78.250950570342212</v>
      </c>
      <c r="X11" s="21">
        <v>528000</v>
      </c>
      <c r="Y11" s="15">
        <f t="array" ref="Y11">X11/INDEX(Exch_rate,MATCH($A11,Exch_regions1,0),MATCH(X$1,Exch_months1,0))</f>
        <v>79.27927927927928</v>
      </c>
      <c r="Z11" s="21">
        <v>562500</v>
      </c>
      <c r="AA11" s="15">
        <f t="array" ref="AA11">Z11/INDEX(Exch_rate,MATCH($A11,Exch_regions1,0),MATCH(Z$1,Exch_months1,0))</f>
        <v>82.116788321167888</v>
      </c>
      <c r="AB11" s="21">
        <v>531000</v>
      </c>
      <c r="AC11" s="15">
        <f t="array" ref="AC11">AB11/INDEX(Exch_rate,MATCH($A11,Exch_regions1,0),MATCH(AB$1,Exch_months1,0))</f>
        <v>78.232044198895025</v>
      </c>
      <c r="AD11" s="21">
        <v>531000</v>
      </c>
      <c r="AE11" s="15">
        <f t="array" ref="AE11">AD11/INDEX(Exch_rate,MATCH($A11,Exch_regions1,0),MATCH(AD$1,Exch_months1,0))</f>
        <v>76.956521739130437</v>
      </c>
      <c r="AF11" s="21">
        <v>517650</v>
      </c>
      <c r="AG11" s="15">
        <f t="array" ref="AG11">AF11/INDEX(Exch_rate,MATCH($A11,Exch_regions1,0),MATCH(AF$1,Exch_months1,0))</f>
        <v>75.021739130434781</v>
      </c>
      <c r="AH11" s="21">
        <v>510300</v>
      </c>
      <c r="AI11" s="15">
        <f t="array" ref="AI11">AH11/INDEX(Exch_rate,MATCH($A11,Exch_regions1,0),MATCH(AH$1,Exch_months1,0))</f>
        <v>73.956521739130437</v>
      </c>
      <c r="AJ11" s="21">
        <v>515325</v>
      </c>
      <c r="AK11" s="15">
        <f t="array" ref="AK11">AJ11/INDEX(Exch_rate,MATCH($A11,Exch_regions1,0),MATCH(AJ$1,Exch_months1,0))</f>
        <v>74.684782608695656</v>
      </c>
      <c r="AL11" s="21">
        <v>543750</v>
      </c>
      <c r="AM11" s="15">
        <f t="array" ref="AM11">AL11/INDEX(Exch_rate,MATCH($A11,Exch_regions1,0),MATCH(AL$1,Exch_months1,0))</f>
        <v>78.804347826086953</v>
      </c>
      <c r="AN11" s="21">
        <v>527850</v>
      </c>
      <c r="AO11" s="15">
        <f t="array" ref="AO11">AN11/INDEX(Exch_rate,MATCH($A11,Exch_regions1,0),MATCH(AN$1,Exch_months1,0))</f>
        <v>76.5</v>
      </c>
      <c r="AP11" s="21">
        <v>540600</v>
      </c>
      <c r="AQ11" s="15">
        <f t="array" ref="AQ11">AP11/INDEX(Exch_rate,MATCH($A11,Exch_regions1,0),MATCH(AP$1,Exch_months1,0))</f>
        <v>78.347826086956516</v>
      </c>
      <c r="AR11" s="21">
        <v>553500</v>
      </c>
      <c r="AS11" s="15">
        <f t="array" ref="AS11">AR11/INDEX(Exch_rate,MATCH($A11,Exch_regions1,0),MATCH(AR$1,Exch_months1,0))</f>
        <v>79.78378378378379</v>
      </c>
      <c r="AT11" s="21">
        <v>594000</v>
      </c>
      <c r="AU11" s="15">
        <f t="array" ref="AU11">AT11/INDEX(Exch_rate,MATCH($A11,Exch_regions1,0),MATCH(AT$1,Exch_months1,0))</f>
        <v>84.255319148936167</v>
      </c>
      <c r="AV11" s="21">
        <v>557700</v>
      </c>
      <c r="AW11" s="15">
        <f t="array" ref="AW11">AV11/INDEX(Exch_rate,MATCH($A11,Exch_regions1,0),MATCH(AV$1,Exch_months1,0))</f>
        <v>79.55777460770328</v>
      </c>
      <c r="AX11" s="21">
        <v>571200</v>
      </c>
      <c r="AY11" s="15">
        <f t="array" ref="AY11">AX11/INDEX(Exch_rate,MATCH($A11,Exch_regions1,0),MATCH(AX$1,Exch_months1,0))</f>
        <v>81.454545454545453</v>
      </c>
      <c r="AZ11" s="21">
        <v>564900</v>
      </c>
      <c r="BA11" s="15">
        <f t="array" ref="BA11">AZ11/INDEX(Exch_rate,MATCH($A11,Exch_regions1,0),MATCH(AZ$1,Exch_months1,0))</f>
        <v>79.563380281690144</v>
      </c>
      <c r="BB11" s="21">
        <v>560850</v>
      </c>
      <c r="BC11" s="15">
        <f t="array" ref="BC11">BB11/INDEX(Exch_rate,MATCH($A11,Exch_regions1,0),MATCH(BB$1,Exch_months1,0))</f>
        <v>79.553191489361708</v>
      </c>
      <c r="BD11" s="21">
        <v>546750</v>
      </c>
      <c r="BE11" s="15">
        <f t="array" ref="BE11">BD11/INDEX(Exch_rate,MATCH($A11,Exch_regions1,0),MATCH(BD$1,Exch_months1,0))</f>
        <v>75.41379310344827</v>
      </c>
      <c r="BF11" s="21">
        <v>564525</v>
      </c>
      <c r="BG11" s="15">
        <f t="array" ref="BG11">BF11/INDEX(Exch_rate,MATCH($A11,Exch_regions1,0),MATCH(BF$1,Exch_months1,0))</f>
        <v>78</v>
      </c>
      <c r="BH11" s="21">
        <v>564000</v>
      </c>
      <c r="BI11" s="15">
        <f t="array" ref="BI11">BH11/INDEX(Exch_rate,MATCH($A11,Exch_regions1,0),MATCH(BH$1,Exch_months1,0))</f>
        <v>75.2</v>
      </c>
      <c r="BJ11" s="21">
        <v>539250</v>
      </c>
      <c r="BK11" s="15">
        <f t="array" ref="BK11">BJ11/INDEX(Exch_rate,MATCH($A11,Exch_regions1,0),MATCH(BJ$1,Exch_months1,0))</f>
        <v>73.743589743589737</v>
      </c>
      <c r="BL11" s="21">
        <v>562500</v>
      </c>
      <c r="BM11" s="15">
        <f t="array" ref="BM11">BL11/INDEX(Exch_rate,MATCH($A11,Exch_regions1,0),MATCH(BL$1,Exch_months1,0))</f>
        <v>77.054794520547944</v>
      </c>
      <c r="BN11" s="21">
        <v>544500</v>
      </c>
      <c r="BO11" s="15">
        <f t="array" ref="BO11">BN11/INDEX(Exch_rate,MATCH($A11,Exch_regions1,0),MATCH(BN$1,Exch_months1,0))</f>
        <v>72.599999999999994</v>
      </c>
      <c r="BP11" s="21">
        <v>518625</v>
      </c>
      <c r="BQ11" s="15">
        <f t="array" ref="BQ11">BP11/INDEX(Exch_rate,MATCH($A11,Exch_regions1,0),MATCH(BP$1,Exch_months1,0))</f>
        <v>69.150000000000006</v>
      </c>
      <c r="BR11" s="21">
        <v>539625</v>
      </c>
      <c r="BS11" s="15">
        <f t="array" ref="BS11">BR11/INDEX(Exch_rate,MATCH($A11,Exch_regions1,0),MATCH(BR$1,Exch_months1,0))</f>
        <v>69.967585089141011</v>
      </c>
      <c r="BT11" s="21">
        <v>529500</v>
      </c>
      <c r="BU11" s="15">
        <f t="array" ref="BU11">BT11/INDEX(Exch_rate,MATCH($A11,Exch_regions1,0),MATCH(BT$1,Exch_months1,0))</f>
        <v>68.766233766233768</v>
      </c>
      <c r="BV11" s="21">
        <v>529500</v>
      </c>
      <c r="BW11" s="15">
        <f t="array" ref="BW11">BV11/INDEX(Exch_rate,MATCH($A11,Exch_regions1,0),MATCH(BV$1,Exch_months1,0))</f>
        <v>75.508021390374338</v>
      </c>
      <c r="BX11" s="21">
        <v>553950</v>
      </c>
      <c r="BY11" s="15">
        <f t="array" ref="BY11">BX11/INDEX(Exch_rate,MATCH($A11,Exch_regions1,0),MATCH(BX$1,Exch_months1,0))</f>
        <v>80.282608695652172</v>
      </c>
      <c r="BZ11" s="21">
        <v>576750</v>
      </c>
      <c r="CA11" s="15">
        <f t="array" ref="CA11">BZ11/INDEX(Exch_rate,MATCH($A11,Exch_regions1,0),MATCH(BZ$1,Exch_months1,0))</f>
        <v>80.383275261324044</v>
      </c>
      <c r="CB11" s="21">
        <v>586500</v>
      </c>
      <c r="CC11" s="15">
        <f t="array" ref="CC11">CB11/INDEX(Exch_rate,MATCH($A11,Exch_regions1,0),MATCH(CB$1,Exch_months1,0))</f>
        <v>82.315789473684205</v>
      </c>
      <c r="CD11" s="21">
        <v>580500</v>
      </c>
      <c r="CE11" s="15">
        <f t="array" ref="CE11">CD11/INDEX(Exch_rate,MATCH($A11,Exch_regions1,0),MATCH(CD$1,Exch_months1,0))</f>
        <v>79.249146757679185</v>
      </c>
      <c r="CF11" s="21">
        <v>597750</v>
      </c>
      <c r="CG11" s="15">
        <f t="array" ref="CG11">CF11/INDEX(Exch_rate,MATCH($A11,Exch_regions1,0),MATCH(CF$1,Exch_months1,0))</f>
        <v>80.640809443507592</v>
      </c>
      <c r="CH11" s="21">
        <v>553200</v>
      </c>
      <c r="CI11" s="15">
        <f t="array" ref="CI11">CH11/INDEX(Exch_rate,MATCH($A11,Exch_regions1,0),MATCH(CH$1,Exch_months1,0))</f>
        <v>74.255033557046985</v>
      </c>
      <c r="CJ11" s="21">
        <v>543000</v>
      </c>
      <c r="CK11" s="15">
        <f t="array" ref="CK11">CJ11/INDEX(Exch_rate,MATCH($A11,Exch_regions1,0),MATCH(CJ$1,Exch_months1,0))</f>
        <v>72.400000000000006</v>
      </c>
      <c r="CL11" s="21">
        <v>546000</v>
      </c>
      <c r="CM11" s="15">
        <f t="array" ref="CM11">CL11/INDEX(Exch_rate,MATCH($A11,Exch_regions1,0),MATCH(CL$1,Exch_months1,0))</f>
        <v>72.8</v>
      </c>
      <c r="CN11" s="21">
        <v>561300</v>
      </c>
      <c r="CO11" s="15">
        <f t="array" ref="CO11">CN11/INDEX(Exch_rate,MATCH($A11,Exch_regions1,0),MATCH(CN$1,Exch_months1,0))</f>
        <v>74.099009900990097</v>
      </c>
      <c r="CP11" s="21">
        <v>576000</v>
      </c>
      <c r="CQ11" s="15">
        <f t="array" ref="CQ11">CP11/INDEX(Exch_rate,MATCH($A11,Exch_regions1,0),MATCH(CP$1,Exch_months1,0))</f>
        <v>76.039603960396036</v>
      </c>
      <c r="CR11" s="21">
        <v>565500</v>
      </c>
      <c r="CS11" s="15">
        <f t="array" ref="CS11">CR11/INDEX(Exch_rate,MATCH($A11,Exch_regions1,0),MATCH(CR$1,Exch_months1,0))</f>
        <v>71.695721077654511</v>
      </c>
      <c r="CT11" s="21">
        <v>594000</v>
      </c>
      <c r="CU11" s="15">
        <f t="array" ref="CU11">CT11/INDEX(Exch_rate,MATCH($A11,Exch_regions1,0),MATCH(CT$1,Exch_months1,0))</f>
        <v>77.774140752864156</v>
      </c>
      <c r="CV11" s="21">
        <v>571500</v>
      </c>
      <c r="CW11" s="15">
        <f t="array" ref="CW11">CV11/INDEX(Exch_rate,MATCH($A11,Exch_regions1,0),MATCH(CV$1,Exch_months1,0))</f>
        <v>80.21052631578948</v>
      </c>
      <c r="CX11" s="2">
        <v>618750</v>
      </c>
      <c r="CY11" s="15">
        <f t="array" ref="CY11">CX11/INDEX(Exch_rate,MATCH($A11,Exch_regions1,0),MATCH(CX$1,Exch_months1,0))</f>
        <v>74.77341389728096</v>
      </c>
      <c r="CZ11" s="2">
        <v>618750</v>
      </c>
      <c r="DA11" s="15">
        <f t="array" ref="DA11">CZ11/INDEX(Exch_rate,MATCH($A11,Exch_regions1,0),MATCH(CZ$1,Exch_months1,0))</f>
        <v>72.157434402332356</v>
      </c>
      <c r="DB11" s="2">
        <v>624750</v>
      </c>
      <c r="DC11" s="15">
        <f t="array" ref="DC11">DB11/INDEX(Exch_rate,MATCH($A11,Exch_regions1,0),MATCH(DB$1,Exch_months1,0))</f>
        <v>71.4816933638444</v>
      </c>
      <c r="DD11" s="2">
        <v>636000</v>
      </c>
      <c r="DE11" s="15">
        <f t="array" ref="DE11">DD11/INDEX(Exch_rate,MATCH($A11,Exch_regions1,0),MATCH(DD$1,Exch_months1,0))</f>
        <v>71.260504201680675</v>
      </c>
      <c r="DF11" s="2">
        <v>635700</v>
      </c>
      <c r="DG11" s="15">
        <f t="array" ref="DG11">DF11/INDEX(Exch_rate,MATCH($A11,Exch_regions1,0),MATCH(DF$1,Exch_months1,0))</f>
        <v>66.565445026178011</v>
      </c>
      <c r="DH11" s="2">
        <v>612750</v>
      </c>
      <c r="DI11" s="15">
        <f t="array" ref="DI11">DH11/INDEX(Exch_rate,MATCH($A11,Exch_regions1,0),MATCH(DH$1,Exch_months1,0))</f>
        <v>64.162303664921467</v>
      </c>
      <c r="DJ11" s="2">
        <v>610500</v>
      </c>
      <c r="DK11" s="15">
        <f t="array" ref="DK11">DJ11/INDEX(Exch_rate,MATCH($A11,Exch_regions1,0),MATCH(DJ$1,Exch_months1,0))</f>
        <v>62.423312883435585</v>
      </c>
      <c r="DL11" s="2">
        <v>624000</v>
      </c>
      <c r="DM11" s="15">
        <f t="array" ref="DM11">DL11/INDEX(Exch_rate,MATCH($A11,Exch_regions1,0),MATCH(DL$1,Exch_months1,0))</f>
        <v>62.525050100200403</v>
      </c>
      <c r="DN11" s="2">
        <v>628500</v>
      </c>
      <c r="DO11" s="15">
        <f t="array" ref="DO11">DN11/INDEX(Exch_rate,MATCH($A11,Exch_regions1,0),MATCH(DN$1,Exch_months1,0))</f>
        <v>62.85</v>
      </c>
      <c r="DP11" s="2">
        <v>655500</v>
      </c>
      <c r="DQ11" s="15">
        <f t="array" ref="DQ11">DP11/INDEX(Exch_rate,MATCH($A11,Exch_regions1,0),MATCH(DP$1,Exch_months1,0))</f>
        <v>65.386533665835415</v>
      </c>
      <c r="DR11" s="17">
        <v>633000</v>
      </c>
      <c r="DS11" s="15">
        <f t="array" ref="DS11">DR11/INDEX(Exch_rate,MATCH($A11,Exch_regions1,0),MATCH(DR$1,Exch_months1,0))</f>
        <v>63.3</v>
      </c>
      <c r="DT11" s="18">
        <v>641250</v>
      </c>
      <c r="DU11" s="15">
        <f t="array" ref="DU11">DT11/INDEX(Exch_rate,MATCH($A11,Exch_regions1,0),MATCH(DT$1,Exch_months1,0))</f>
        <v>64.125</v>
      </c>
      <c r="DV11" s="18">
        <v>625500</v>
      </c>
      <c r="DW11" s="15">
        <f t="array" ref="DW11">DV11/INDEX(Exch_rate,MATCH($A11,Exch_regions1,0),MATCH(DV$1,Exch_months1,0))</f>
        <v>59.713603818615752</v>
      </c>
      <c r="DX11" s="18">
        <v>670200</v>
      </c>
      <c r="DY11" s="15">
        <f t="array" ref="DY11">DX11/INDEX(Exch_rate,MATCH($A11,Exch_regions1,0),MATCH(DX$1,Exch_months1,0))</f>
        <v>64.442307692307693</v>
      </c>
      <c r="DZ11" s="18">
        <v>669000</v>
      </c>
      <c r="EA11" s="15">
        <f t="array" ref="EA11">DZ11/INDEX(Exch_rate,MATCH($A11,Exch_regions1,0),MATCH(DZ$1,Exch_months1,0))</f>
        <v>68.133211121295446</v>
      </c>
      <c r="EB11" s="18">
        <v>638250</v>
      </c>
      <c r="EC11" s="15">
        <f t="array" ref="EC11">EB11/INDEX(Exch_rate,MATCH($A11,Exch_regions1,0),MATCH(EB$1,Exch_months1,0))</f>
        <v>64.226415094339629</v>
      </c>
      <c r="ED11" s="2">
        <v>614250</v>
      </c>
      <c r="EE11" s="15">
        <f t="array" ref="EE11">ED11/INDEX(Exch_rate,MATCH($A11,Exch_regions1,0),MATCH(ED$1,Exch_months1,0))</f>
        <v>61.241276171485545</v>
      </c>
      <c r="EF11" s="20">
        <v>642750</v>
      </c>
      <c r="EG11" s="15">
        <f t="array" ref="EG11">EF11/INDEX(Exch_rate,MATCH($A11,Exch_regions1,0),MATCH(EF$1,Exch_months1,0))</f>
        <v>64.842370744010083</v>
      </c>
      <c r="EH11" s="2">
        <v>673500</v>
      </c>
      <c r="EI11" s="15">
        <f t="array" ref="EI11">EH11/INDEX(Exch_rate,MATCH($A11,Exch_regions1,0),MATCH(EH$1,Exch_months1,0))</f>
        <v>68.288973384030413</v>
      </c>
      <c r="EJ11" s="21">
        <v>675750</v>
      </c>
      <c r="EK11" s="15">
        <f t="array" ref="EK11">EJ11/INDEX(Exch_rate,MATCH($A11,Exch_regions1,0),MATCH(EJ$1,Exch_months1,0))</f>
        <v>68.017111222949168</v>
      </c>
      <c r="EL11" s="21">
        <v>668250</v>
      </c>
      <c r="EM11" s="15">
        <f t="array" ref="EM11">EL11/INDEX(Exch_rate,MATCH($A11,Exch_regions1,0),MATCH(EL$1,Exch_months1,0))</f>
        <v>67.370702691803615</v>
      </c>
      <c r="EN11" s="2">
        <v>631500</v>
      </c>
      <c r="EO11" s="15">
        <f t="array" ref="EO11">EN11/INDEX(Exch_rate,MATCH($A11,Exch_regions1,0),MATCH(EN$1,Exch_months1,0))</f>
        <v>65.440414507772019</v>
      </c>
      <c r="EP11" s="2">
        <v>650250</v>
      </c>
      <c r="EQ11" s="15">
        <f t="array" ref="EQ11">EP11/INDEX(Exch_rate,MATCH($A11,Exch_regions1,0),MATCH(EP$1,Exch_months1,0))</f>
        <v>66.015228426395936</v>
      </c>
      <c r="ER11" s="29">
        <v>644250</v>
      </c>
      <c r="ES11" s="15">
        <f t="array" ref="ES11">ER11/INDEX(Exch_rate,MATCH($A11,Exch_regions1,0),MATCH(ER$1,Exch_months1,0))</f>
        <v>65.406091370558372</v>
      </c>
      <c r="ET11" s="29">
        <v>648750</v>
      </c>
      <c r="EU11" s="15">
        <f t="array" ref="EU11">ET11/INDEX(Exch_rate,MATCH($A11,Exch_regions1,0),MATCH(ET$1,Exch_months1,0))</f>
        <v>69.571045576407514</v>
      </c>
      <c r="EV11" s="30">
        <v>639750</v>
      </c>
      <c r="EW11" s="15">
        <f t="array" ref="EW11">EV11/INDEX(Exch_rate,MATCH($A11,Exch_regions1,0),MATCH(EV$1,Exch_months1,0))</f>
        <v>72.69886363636364</v>
      </c>
      <c r="EX11" s="30">
        <v>681337.5</v>
      </c>
      <c r="EY11" s="15">
        <f t="array" ref="EY11">EX11/INDEX(Exch_rate,MATCH($A11,Exch_regions1,0),MATCH(EX$1,Exch_months1,0))</f>
        <v>82.336858006042291</v>
      </c>
      <c r="EZ11" s="30">
        <v>672750</v>
      </c>
      <c r="FA11" s="15">
        <f t="array" ref="FA11">EZ11/INDEX(Exch_rate,MATCH($A11,Exch_regions1,0),MATCH(EZ$1,Exch_months1,0))</f>
        <v>80.626797698945353</v>
      </c>
      <c r="FB11" s="30">
        <v>651930</v>
      </c>
      <c r="FC11" s="15">
        <f t="array" ref="FC11">FB11/INDEX(Exch_rate,MATCH($A11,Exch_regions1,0),MATCH(FB$1,Exch_months1,0))</f>
        <v>78.12222887956861</v>
      </c>
      <c r="FD11" s="30">
        <v>680400</v>
      </c>
      <c r="FE11" s="15">
        <f t="array" ref="FE11">FD11/INDEX(Exch_rate,MATCH($A11,Exch_regions1,0),MATCH(FD$1,Exch_months1,0))</f>
        <v>80.616113744075832</v>
      </c>
      <c r="FF11" s="15">
        <v>681810</v>
      </c>
      <c r="FG11" s="15">
        <f t="array" ref="FG11">FF11/INDEX(Exch_rate,MATCH($A11,Exch_regions1,0),MATCH(FF$1,Exch_months1,0))</f>
        <v>81.167857142857144</v>
      </c>
      <c r="FH11" s="15">
        <v>681000</v>
      </c>
      <c r="FI11" s="15">
        <f t="array" ref="FI11">FH11/INDEX(Exch_rate,MATCH($A11,Exch_regions1,0),MATCH(FH$1,Exch_months1,0))</f>
        <v>81.556886227544908</v>
      </c>
      <c r="FJ11" s="15">
        <v>679087.5</v>
      </c>
      <c r="FK11" s="15">
        <f t="array" ref="FK11">FJ11/INDEX(Exch_rate,MATCH($A11,Exch_regions1,0),MATCH(FJ$1,Exch_months1,0))</f>
        <v>81.44489086111777</v>
      </c>
      <c r="FL11" s="15">
        <v>685762.5</v>
      </c>
      <c r="FM11" s="15">
        <f t="array" ref="FM11">FL11/INDEX(Exch_rate,MATCH($A11,Exch_regions1,0),MATCH(FL$1,Exch_months1,0))</f>
        <v>81.580121341898646</v>
      </c>
      <c r="FN11" s="15">
        <v>654075</v>
      </c>
      <c r="FO11" s="15">
        <f t="array" ref="FO11">FN11/INDEX(Exch_rate,MATCH($A11,Exch_regions1,0),MATCH(FN$1,Exch_months1,0))</f>
        <v>77.06332842415317</v>
      </c>
      <c r="FP11" s="15">
        <v>652500</v>
      </c>
      <c r="FQ11" s="15">
        <f t="array" ref="FQ11">FP11/INDEX(Exch_rate,MATCH($A11,Exch_regions1,0),MATCH(FP$1,Exch_months1,0))</f>
        <v>76.764705882352942</v>
      </c>
      <c r="FR11" s="15">
        <v>687000</v>
      </c>
      <c r="FS11" s="15">
        <f t="array" ref="FS11">FR11/INDEX(Exch_rate,MATCH($A11,Exch_regions1,0),MATCH(FR$1,Exch_months1,0))</f>
        <v>81.422222222222217</v>
      </c>
      <c r="FT11" s="15">
        <v>700312.5</v>
      </c>
      <c r="FU11" s="15">
        <f t="array" ref="FU11">FT11/INDEX(Exch_rate,MATCH($A11,Exch_regions1,0),MATCH(FT$1,Exch_months1,0))</f>
        <v>82.754800590841953</v>
      </c>
      <c r="FV11" s="15">
        <v>706650</v>
      </c>
      <c r="FW11" s="15">
        <f t="array" ref="FW11">FV11/INDEX(Exch_rate,MATCH($A11,Exch_regions1,0),MATCH(FV$1,Exch_months1,0))</f>
        <v>83.711425694485584</v>
      </c>
      <c r="FX11" s="15">
        <v>695400</v>
      </c>
      <c r="FY11" s="15">
        <f t="array" ref="FY11">FX11/INDEX(Exch_rate,MATCH($A11,Exch_regions1,0),MATCH(FX$1,Exch_months1,0))</f>
        <v>81.763668430335102</v>
      </c>
      <c r="FZ11" s="15">
        <v>679837.5</v>
      </c>
      <c r="GA11" s="15">
        <f t="array" ref="GA11">FZ11/INDEX(Exch_rate,MATCH($A11,Exch_regions1,0),MATCH(FZ$1,Exch_months1,0))</f>
        <v>79.802500293461677</v>
      </c>
      <c r="GB11" s="15">
        <v>681075</v>
      </c>
      <c r="GC11" s="15">
        <f t="array" ref="GC11">GB11/INDEX(Exch_rate,MATCH($A11,Exch_regions1,0),MATCH(GB$1,Exch_months1,0))</f>
        <v>79.65789473684211</v>
      </c>
      <c r="GD11" s="15">
        <v>684750</v>
      </c>
      <c r="GE11" s="15">
        <f t="array" ref="GE11">GD11/INDEX(Exch_rate,MATCH($A11,Exch_regions1,0),MATCH(GD$1,Exch_months1,0))</f>
        <v>79.622093023255815</v>
      </c>
      <c r="GF11" s="15">
        <v>685312.5</v>
      </c>
      <c r="GG11" s="15">
        <f t="array" ref="GG11">GF11/INDEX(Exch_rate,MATCH($A11,Exch_regions1,0),MATCH(GF$1,Exch_months1,0))</f>
        <v>79.60881686705001</v>
      </c>
      <c r="GH11" s="15">
        <v>694500</v>
      </c>
      <c r="GI11" s="15">
        <f t="array" ref="GI11">GH11/INDEX(Exch_rate,MATCH($A11,Exch_regions1,0),MATCH(GH$1,Exch_months1,0))</f>
        <v>81.228070175438603</v>
      </c>
      <c r="GJ11" s="15">
        <v>729937.5</v>
      </c>
      <c r="GK11" s="15">
        <f t="array" ref="GK11">GJ11/INDEX(Exch_rate,MATCH($A11,Exch_regions1,0),MATCH(GJ$1,Exch_months1,0))</f>
        <v>85.248175182481745</v>
      </c>
      <c r="GL11" s="15">
        <v>728985</v>
      </c>
      <c r="GM11" s="15">
        <f t="array" ref="GM11">GL11/INDEX(Exch_rate,MATCH($A11,Exch_regions1,0),MATCH(GL$1,Exch_months1,0))</f>
        <v>85.261403508771934</v>
      </c>
      <c r="GN11" s="15">
        <v>735375</v>
      </c>
      <c r="GO11" s="15">
        <f t="array" ref="GO11">GN11/INDEX(Exch_rate,MATCH($A11,Exch_regions1,0),MATCH(GN$1,Exch_months1,0))</f>
        <v>86.296426685442697</v>
      </c>
      <c r="GP11" s="15">
        <v>732240</v>
      </c>
      <c r="GQ11" s="15">
        <f t="array" ref="GQ11">GP11/INDEX(Exch_rate,MATCH($A11,Exch_regions1,0),MATCH(GP$1,Exch_months1,0))</f>
        <v>85.883180858550318</v>
      </c>
      <c r="GR11" s="15">
        <v>757500</v>
      </c>
      <c r="GS11" s="15">
        <f t="array" ref="GS11">GR11/INDEX(Exch_rate,MATCH($A11,Exch_regions1,0),MATCH(GR$1,Exch_months1,0))</f>
        <v>89.117647058823536</v>
      </c>
      <c r="GT11" s="15">
        <v>764550</v>
      </c>
      <c r="GU11" s="15">
        <f t="array" ref="GU11">GT11/INDEX(Exch_rate,MATCH($A11,Exch_regions1,0),MATCH(GT$1,Exch_months1,0))</f>
        <v>89.894179894179899</v>
      </c>
      <c r="GV11" s="15">
        <v>793875</v>
      </c>
      <c r="GW11" s="15">
        <f t="array" ref="GW11">GV11/INDEX(Exch_rate,MATCH($A11,Exch_regions1,0),MATCH(GV$1,Exch_months1,0))</f>
        <v>93.259911894273131</v>
      </c>
      <c r="GX11" s="15">
        <v>796249.5</v>
      </c>
      <c r="GY11" s="15">
        <f t="array" ref="GY11">GX11/INDEX(Exch_rate,MATCH($A11,Exch_regions1,0),MATCH(GX$1,Exch_months1,0))</f>
        <v>93.128596491228066</v>
      </c>
      <c r="GZ11" s="2">
        <v>838200</v>
      </c>
      <c r="HA11" s="15">
        <f t="array" ref="HA11">GZ11/INDEX(Exch_rate,MATCH($A11,Exch_regions1,0),MATCH(GZ$1,Exch_months1,0))</f>
        <v>98.035087719298247</v>
      </c>
      <c r="HB11" s="15">
        <v>763500</v>
      </c>
      <c r="HC11" s="15">
        <f t="array" ref="HC11">HB11/INDEX(Exch_rate,MATCH($A11,Exch_regions1,0),MATCH(HB$1,Exch_months1,0))</f>
        <v>89.428989751098101</v>
      </c>
      <c r="HD11" s="15">
        <v>765187.5</v>
      </c>
      <c r="HE11" s="15">
        <f t="array" ref="HE11">HD11/INDEX(Exch_rate,MATCH($A11,Exch_regions1,0),MATCH(HD$1,Exch_months1,0))</f>
        <v>89.495614035087726</v>
      </c>
      <c r="HF11" s="15">
        <v>769590</v>
      </c>
      <c r="HG11" s="15">
        <f t="array" ref="HG11">HF11/INDEX(Exch_rate,MATCH($A11,Exch_regions1,0),MATCH(HF$1,Exch_months1,0))</f>
        <v>89.905373831775705</v>
      </c>
      <c r="HH11" s="15">
        <v>774187.5</v>
      </c>
      <c r="HI11" s="15">
        <f t="array" ref="HI11">HH11/INDEX(Exch_rate,MATCH($A11,Exch_regions1,0),MATCH(HH$1,Exch_months1,0))</f>
        <v>90.158087807150338</v>
      </c>
      <c r="HJ11" s="15">
        <v>803700</v>
      </c>
      <c r="HK11" s="15">
        <f t="array" ref="HK11">HJ11/INDEX(Exch_rate,MATCH($A11,Exch_regions1,0),MATCH(HJ$1,Exch_months1,0))</f>
        <v>93.45348837209302</v>
      </c>
      <c r="HL11" s="15">
        <v>802875</v>
      </c>
      <c r="HM11" s="15">
        <f t="array" ref="HM11">HL11/INDEX(Exch_rate,MATCH($A11,Exch_regions1,0),MATCH(HL$1,Exch_months1,0))</f>
        <v>93.766423357664237</v>
      </c>
      <c r="HN11" s="15">
        <v>820500</v>
      </c>
      <c r="HO11" s="15">
        <f t="array" ref="HO11">HN11/INDEX(Exch_rate,MATCH($A11,Exch_regions1,0),MATCH(HN$1,Exch_months1,0))</f>
        <v>95.964912280701753</v>
      </c>
      <c r="HP11" s="15">
        <v>941250</v>
      </c>
      <c r="HQ11" s="15">
        <f t="array" ref="HQ11">HP11/INDEX(Exch_rate,MATCH($A11,Exch_regions1,0),MATCH(HP$1,Exch_months1,0))</f>
        <v>109.60698689956332</v>
      </c>
      <c r="HR11" s="15">
        <v>881248.5</v>
      </c>
      <c r="HS11" s="15">
        <f t="array" ref="HS11">HR11/INDEX(Exch_rate,MATCH($A11,Exch_regions1,0),MATCH(HR$1,Exch_months1,0))</f>
        <v>103.43292253521126</v>
      </c>
      <c r="HT11" s="15">
        <v>891000</v>
      </c>
      <c r="HU11" s="15">
        <f t="array" ref="HU11">HT11/INDEX(Exch_rate,MATCH($A11,Exch_regions1,0),MATCH(HT$1,Exch_months1,0))</f>
        <v>103.75545851528385</v>
      </c>
      <c r="HV11" s="15">
        <v>900562.5</v>
      </c>
      <c r="HW11" s="15">
        <f t="array" ref="HW11">HV11/INDEX(Exch_rate,MATCH($A11,Exch_regions1,0),MATCH(HV$1,Exch_months1,0))</f>
        <v>104.56458635703919</v>
      </c>
      <c r="HX11" s="15">
        <v>923250</v>
      </c>
      <c r="HY11" s="15">
        <f t="array" ref="HY11">HX11/INDEX(Exch_rate,MATCH($A11,Exch_regions1,0),MATCH(HX$1,Exch_months1,0))</f>
        <v>108.61764705882354</v>
      </c>
      <c r="HZ11" s="15">
        <v>940125</v>
      </c>
      <c r="IA11" s="15">
        <f t="array" ref="IA11">HZ11/INDEX(Exch_rate,MATCH($A11,Exch_regions1,0),MATCH(HZ$1,Exch_months1,0))</f>
        <v>109.31686046511628</v>
      </c>
      <c r="IB11" s="15">
        <v>1002000</v>
      </c>
      <c r="IC11" s="15">
        <f t="array" ref="IC11">IB11/INDEX(Exch_rate,MATCH($A11,Exch_regions1,0),MATCH(IB$1,Exch_months1,0))</f>
        <v>116.51162790697674</v>
      </c>
      <c r="ID11" s="15">
        <v>991800</v>
      </c>
      <c r="IE11" s="15">
        <f t="array" ref="IE11">ID11/INDEX(Exch_rate,MATCH($A11,Exch_regions1,0),MATCH(ID$1,Exch_months1,0))</f>
        <v>116.68235294117648</v>
      </c>
      <c r="IF11" s="15">
        <v>850687.5</v>
      </c>
      <c r="IG11" s="15">
        <f t="array" ref="IG11">IF11/INDEX(Exch_rate,MATCH($A11,Exch_regions1,0),MATCH(IF$1,Exch_months1,0))</f>
        <v>99.061135371179034</v>
      </c>
      <c r="IH11" s="15">
        <v>837000</v>
      </c>
      <c r="II11" s="15">
        <f t="array" ref="II11">IH11/INDEX(Exch_rate,MATCH($A11,Exch_regions1,0),MATCH(IH$1,Exch_months1,0))</f>
        <v>97.325581395348834</v>
      </c>
      <c r="IJ11" s="15">
        <v>844626</v>
      </c>
      <c r="IK11" s="15">
        <f t="array" ref="IK11">IJ11/INDEX(Exch_rate,MATCH($A11,Exch_regions1,0),MATCH(IJ$1,Exch_months1,0))</f>
        <v>98.212325581395348</v>
      </c>
      <c r="IL11" s="15">
        <v>832500</v>
      </c>
      <c r="IM11" s="15">
        <f t="array" ref="IM11">IL11/INDEX(Exch_rate,MATCH($A11,Exch_regions1,0),MATCH(IL$1,Exch_months1,0))</f>
        <v>95.142857142857139</v>
      </c>
      <c r="IN11" s="15">
        <v>840750</v>
      </c>
      <c r="IO11" s="15">
        <f t="array" ref="IO11">IN11/INDEX(Exch_rate,MATCH($A11,Exch_regions1,0),MATCH(IN$1,Exch_months1,0))</f>
        <v>97.761627906976742</v>
      </c>
      <c r="IP11" s="15">
        <v>858300</v>
      </c>
      <c r="IQ11" s="15">
        <f t="array" ref="IQ11">IP11/INDEX(Exch_rate,MATCH($A11,Exch_regions1,0),MATCH(IP$1,Exch_months1,0))</f>
        <v>97.312925170068027</v>
      </c>
      <c r="IR11" s="15">
        <v>898500</v>
      </c>
      <c r="IS11" s="15">
        <f t="array" ref="IS11">IR11/INDEX(Exch_rate,MATCH($A11,Exch_regions1,0),MATCH(IR$1,Exch_months1,0))</f>
        <v>102.90917420684916</v>
      </c>
      <c r="IT11" s="15">
        <v>866400</v>
      </c>
      <c r="IU11" s="15">
        <f t="array" ref="IU11">IT11/INDEX(Exch_rate,MATCH($A11,Exch_regions1,0),MATCH(IT$1,Exch_months1,0))</f>
        <v>100.02308935580697</v>
      </c>
      <c r="IV11" s="15">
        <v>861000</v>
      </c>
      <c r="IW11" s="15">
        <f t="array" ref="IW11">IV11/INDEX(Exch_rate,MATCH($A11,Exch_regions1,0),MATCH(IV$1,Exch_months1,0))</f>
        <v>99.250720461095099</v>
      </c>
      <c r="IX11" s="15">
        <v>861000</v>
      </c>
      <c r="IY11" s="15">
        <f t="array" ref="IY11">IX11/INDEX(Exch_rate,MATCH($A11,Exch_regions1,0),MATCH(IX$1,Exch_months1,0))</f>
        <v>98.965517241379317</v>
      </c>
      <c r="IZ11" s="15">
        <v>900300</v>
      </c>
      <c r="JA11" s="15">
        <f t="array" ref="JA11">IZ11/INDEX(Exch_rate,MATCH($A11,Exch_regions1,0),MATCH(IZ$1,Exch_months1,0))</f>
        <v>107.82035928143712</v>
      </c>
      <c r="JB11" s="15">
        <v>864750</v>
      </c>
      <c r="JC11" s="15">
        <f t="array" ref="JC11">JB11/INDEX(Exch_rate,MATCH($A11,Exch_regions1,0),MATCH(JB$1,Exch_months1,0))</f>
        <v>97.711864406779668</v>
      </c>
      <c r="JD11" s="15">
        <v>862500</v>
      </c>
      <c r="JE11" s="15">
        <f t="array" ref="JE11">JD11/INDEX(Exch_rate,MATCH($A11,Exch_regions1,0),MATCH(JD$1,Exch_months1,0))</f>
        <v>97.457627118644069</v>
      </c>
      <c r="JF11" s="15">
        <v>870750</v>
      </c>
      <c r="JG11" s="15">
        <f t="array" ref="JG11">JF11/INDEX(Exch_rate,MATCH($A11,Exch_regions1,0),MATCH(JF$1,Exch_months1,0))</f>
        <v>100.08620689655173</v>
      </c>
      <c r="JH11" s="15">
        <v>870750</v>
      </c>
      <c r="JI11" s="15">
        <f t="array" ref="JI11">JH11/INDEX(Exch_rate,MATCH($A11,Exch_regions1,0),MATCH(JH$1,Exch_months1,0))</f>
        <v>100.08620689655173</v>
      </c>
      <c r="JJ11" s="15">
        <v>966000</v>
      </c>
      <c r="JK11" s="15">
        <f t="array" ref="JK11">JJ11/INDEX(Exch_rate,MATCH($A11,Exch_regions1,0),MATCH(JJ$1,Exch_months1,0))</f>
        <v>110.08547008547009</v>
      </c>
      <c r="JL11" s="15">
        <v>968400</v>
      </c>
      <c r="JM11" s="15">
        <f>JL11/INDEX(Exchange_rate_data1,MATCH('Food Items CMB_Regions '!$A11,Exch_regions,0),MATCH('Food Items CMB_Regions '!JL$1,Exch_months3,0))</f>
        <v>108.93138357705287</v>
      </c>
      <c r="JN11" s="42">
        <v>994875</v>
      </c>
      <c r="JO11" s="42">
        <f>JN11/INDEX(Exchange_rate_data2,MATCH('Food Items CMB_Regions '!$A11,Exch_regions,0),MATCH('Food Items CMB_Regions '!JN$1,Exch_months4,0))</f>
        <v>111.32091305807317</v>
      </c>
      <c r="JP11" s="42">
        <v>988875</v>
      </c>
      <c r="JQ11" s="42">
        <f>JP11/INDEX(Exchange_rate_data3,MATCH('Food Items CMB_Regions '!$A11,Exch_regions,0),MATCH('Food Items CMB_Regions '!JP$1,Exch_months5,0))</f>
        <v>110.71148678907299</v>
      </c>
      <c r="JR11" s="42">
        <v>1004700</v>
      </c>
      <c r="JS11" s="42">
        <f>JR11/INDEX(Exchange_rate4,MATCH('Food Items CMB_Regions '!$A11,Exch_regions,0),MATCH('Food Items CMB_Regions '!JR$1,Exch_month6,0))</f>
        <v>112.25698324022346</v>
      </c>
      <c r="JT11" s="42">
        <v>937237.5</v>
      </c>
      <c r="JU11" s="42">
        <f>JT11/INDEX(Exchange_rate5,MATCH('Food Items CMB_Regions '!$A11,Exch_regions,0),MATCH('Food Items CMB_Regions '!JT$1,Exch_month7,0))</f>
        <v>99.706117021276597</v>
      </c>
      <c r="JV11" s="42">
        <v>954825</v>
      </c>
      <c r="JW11" s="42">
        <f>JV11/INDEX(Exchange_rate6,MATCH('Food Items CMB_Regions '!$A11,Exch_regions,0),MATCH('Food Items CMB_Regions '!JV$1,Exch_month9,0))</f>
        <v>97.133774160732457</v>
      </c>
      <c r="JX11" s="42">
        <v>977325</v>
      </c>
      <c r="JY11" s="42">
        <f>JX11/INDEX(Exchange_rate7,MATCH('Food Items CMB_Regions '!$A11,Exch_regions,0),MATCH('Food Items CMB_Regions '!JX$1,Exch_month10,0))</f>
        <v>97.610486891385762</v>
      </c>
      <c r="JZ11" s="42">
        <v>961875</v>
      </c>
      <c r="KA11" s="42">
        <f>JZ11/INDEX(Exchange_rate8,MATCH('Food Items CMB_Regions '!$A11,Exch_regions,0),MATCH('Food Items CMB_Regions '!JZ$1,Exchange_month11,0))</f>
        <v>96.1875</v>
      </c>
      <c r="KB11" s="42">
        <v>971400</v>
      </c>
      <c r="KC11" s="42">
        <f>KB11/INDEX(Exchange_rate9,MATCH('Food Items CMB_Regions '!$A11,Exch_regions,0),MATCH('Food Items CMB_Regions '!KB$1,Exch_month11,0))</f>
        <v>97.628140703517587</v>
      </c>
      <c r="KD11" s="42">
        <v>956900</v>
      </c>
      <c r="KE11" s="42">
        <f>KD11/INDEX(Exchange_rate10,MATCH('Food Items CMB_Regions '!$A11,Exch_regions,0),MATCH('Food Items CMB_Regions '!KD$1,Exch_month12,0))</f>
        <v>97.642857142857139</v>
      </c>
      <c r="KF11" s="42">
        <v>961230</v>
      </c>
      <c r="KG11" s="42">
        <f>KF11/INDEX(Exchange_rate11,MATCH('Food Items CMB_Regions '!$A11,Exch_regions,0),MATCH('Food Items CMB_Regions '!KF$1,Exch_month13,0))</f>
        <v>98.532110091743121</v>
      </c>
      <c r="KH11" s="42">
        <v>976725</v>
      </c>
      <c r="KI11" s="42">
        <f>KH11/INDEX(Exchange_rate12,MATCH('Food Items CMB_Regions '!$A11,Exch_regions,0),MATCH('Food Items CMB_Regions '!KH$1,Exch_month14,0))</f>
        <v>95.616740088105729</v>
      </c>
      <c r="KJ11" s="42">
        <v>970687.5</v>
      </c>
      <c r="KK11" s="42">
        <f>KJ11/INDEX(Exchange_rate13,MATCH('Food Items CMB_Regions '!$A11,Exch_regions,0),MATCH('Food Items CMB_Regions '!KJ$1,Exch_month15,0))</f>
        <v>97.068749999999994</v>
      </c>
      <c r="KL11" s="42">
        <v>924000</v>
      </c>
      <c r="KM11" s="42">
        <f>KL11/INDEX(Exchange_rate14,MATCH('Food Items CMB_Regions '!$A11,Exch_regions,0),MATCH('Food Items CMB_Regions '!KL$1,Exch_month16,0))</f>
        <v>90.366748166259171</v>
      </c>
      <c r="KN11" s="42">
        <v>932250</v>
      </c>
      <c r="KO11" s="42">
        <f>KN11/INDEX(Exchange_rate15,MATCH('Food Items CMB_Regions '!$A11,Exch_regions,0),MATCH('Food Items CMB_Regions '!KN$1,Exch_month17,0))</f>
        <v>91.397058823529406</v>
      </c>
      <c r="KP11" s="44">
        <v>955114.28579999995</v>
      </c>
      <c r="KQ11" s="42">
        <f>KP11/INDEX(Exchange_rate16,MATCH('Food Items CMB_Regions '!$A11,Exch_regions,0),MATCH('Food Items CMB_Regions '!KP$1,Exch_month18,0))</f>
        <v>95.51142858</v>
      </c>
      <c r="KR11" s="42">
        <v>956625</v>
      </c>
      <c r="KS11" s="42">
        <f>KR11/INDEX(Exchange_rate17,MATCH('Food Items CMB_Regions '!$A11,Exch_regions,0),MATCH('Food Items CMB_Regions '!KR$1,Exch_month19,0))</f>
        <v>95.662499999999994</v>
      </c>
      <c r="KT11" s="42">
        <v>921683.3334</v>
      </c>
      <c r="KU11" s="42">
        <f>KT11/INDEX(Exchange_rate18,MATCH('Food Items CMB_Regions '!$A11,Exch_regions,0),MATCH('Food Items CMB_Regions '!KT$1,Exch_month20,0))</f>
        <v>92.168333340000004</v>
      </c>
      <c r="KV11" s="42">
        <v>936375</v>
      </c>
      <c r="KW11" s="42">
        <f>KV11/INDEX(Exchange_rate19,MATCH('Food Items CMB_Regions '!$A11,Exch_regions,0),MATCH('Food Items CMB_Regions '!KV$1,Exch_month21,0))</f>
        <v>93.637500000000003</v>
      </c>
      <c r="KX11" s="2">
        <v>929812.5</v>
      </c>
      <c r="KY11" s="42">
        <f>KX11/INDEX(Exchange_rate20,MATCH('Food Items CMB_Regions '!$A11,Exch_regions,0),MATCH(KX$1,Exch_month22,0))</f>
        <v>92.981250000000003</v>
      </c>
      <c r="KZ11" s="42">
        <v>867000</v>
      </c>
      <c r="LA11" s="42">
        <f>KZ11/INDEX(Exchange_rate22,MATCH('Food Items CMB_Regions '!$A11,Exch_regions,0),MATCH(KZ$1,Exch_month24,0))</f>
        <v>83.768115942028984</v>
      </c>
      <c r="LB11" s="42">
        <v>868312.5</v>
      </c>
      <c r="LC11" s="42">
        <f>LB11/INDEX(Exchange_rate23,MATCH('Food Items CMB_Regions '!$A11,Exch_regions,0),MATCH(LB$1,Exch_month25,0))</f>
        <v>83.741199729964322</v>
      </c>
      <c r="LD11" s="24">
        <f t="shared" si="0"/>
        <v>839467</v>
      </c>
      <c r="LE11" s="24">
        <f t="shared" si="0"/>
        <v>94.753907463124534</v>
      </c>
    </row>
    <row r="12" spans="1:317" x14ac:dyDescent="0.35">
      <c r="A12" s="1" t="s">
        <v>9</v>
      </c>
      <c r="B12" s="21">
        <v>1290990</v>
      </c>
      <c r="C12" s="15">
        <f t="array" ref="C12">B12/INDEX(Exch_rate,MATCH($A12,Exch_regions1,0),MATCH(B$1,Exch_months1,0))</f>
        <v>57.123451327433628</v>
      </c>
      <c r="D12" s="21">
        <v>1299435</v>
      </c>
      <c r="E12" s="15">
        <f t="array" ref="E12">D12/INDEX(Exch_rate,MATCH($A12,Exch_regions1,0),MATCH(D$1,Exch_months1,0))</f>
        <v>61.877857142857145</v>
      </c>
      <c r="F12" s="21">
        <v>1335105</v>
      </c>
      <c r="G12" s="15">
        <f t="array" ref="G12">F12/INDEX(Exch_rate,MATCH($A12,Exch_regions1,0),MATCH(F$1,Exch_months1,0))</f>
        <v>62.754641598119861</v>
      </c>
      <c r="H12" s="21">
        <v>1258500</v>
      </c>
      <c r="I12" s="15">
        <f t="array" ref="I12">H12/INDEX(Exch_rate,MATCH($A12,Exch_regions1,0),MATCH(H$1,Exch_months1,0))</f>
        <v>58.705539358600582</v>
      </c>
      <c r="J12" s="21">
        <v>964170</v>
      </c>
      <c r="K12" s="15">
        <f t="array" ref="K12">J12/INDEX(Exch_rate,MATCH($A12,Exch_regions1,0),MATCH(J$1,Exch_months1,0))</f>
        <v>43.825909090909093</v>
      </c>
      <c r="L12" s="21">
        <v>1783830</v>
      </c>
      <c r="M12" s="15">
        <f t="array" ref="M12">L12/INDEX(Exch_rate,MATCH($A12,Exch_regions1,0),MATCH(L$1,Exch_months1,0))</f>
        <v>76.110079999999996</v>
      </c>
      <c r="N12" s="21">
        <v>1783710</v>
      </c>
      <c r="O12" s="15">
        <f t="array" ref="O12">N12/INDEX(Exch_rate,MATCH($A12,Exch_regions1,0),MATCH(N$1,Exch_months1,0))</f>
        <v>70.641980198019809</v>
      </c>
      <c r="P12" s="21">
        <v>1381875</v>
      </c>
      <c r="Q12" s="15">
        <f t="array" ref="Q12">P12/INDEX(Exch_rate,MATCH($A12,Exch_regions1,0),MATCH(P$1,Exch_months1,0))</f>
        <v>61.416666666666664</v>
      </c>
      <c r="R12" s="21">
        <v>1186170</v>
      </c>
      <c r="S12" s="15">
        <f t="array" ref="S12">R12/INDEX(Exch_rate,MATCH($A12,Exch_regions1,0),MATCH(R$1,Exch_months1,0))</f>
        <v>57.791473812423874</v>
      </c>
      <c r="T12" s="21">
        <v>1126605</v>
      </c>
      <c r="U12" s="15">
        <f t="array" ref="U12">T12/INDEX(Exch_rate,MATCH($A12,Exch_regions1,0),MATCH(T$1,Exch_months1,0))</f>
        <v>53.647857142857141</v>
      </c>
      <c r="V12" s="21">
        <v>1190505</v>
      </c>
      <c r="W12" s="15">
        <f t="array" ref="W12">V12/INDEX(Exch_rate,MATCH($A12,Exch_regions1,0),MATCH(V$1,Exch_months1,0))</f>
        <v>58.322351500306183</v>
      </c>
      <c r="X12" s="21">
        <v>1232295</v>
      </c>
      <c r="Y12" s="15">
        <f t="array" ref="Y12">X12/INDEX(Exch_rate,MATCH($A12,Exch_regions1,0),MATCH(X$1,Exch_months1,0))</f>
        <v>59.387710843373497</v>
      </c>
      <c r="Z12" s="21">
        <v>1152840</v>
      </c>
      <c r="AA12" s="15">
        <f t="array" ref="AA12">Z12/INDEX(Exch_rate,MATCH($A12,Exch_regions1,0),MATCH(Z$1,Exch_months1,0))</f>
        <v>56.442594859241126</v>
      </c>
      <c r="AB12" s="21">
        <v>1161990</v>
      </c>
      <c r="AC12" s="15">
        <f t="array" ref="AC12">AB12/INDEX(Exch_rate,MATCH($A12,Exch_regions1,0),MATCH(AB$1,Exch_months1,0))</f>
        <v>58.834936708860759</v>
      </c>
      <c r="AD12" s="21">
        <v>1325115</v>
      </c>
      <c r="AE12" s="15">
        <f t="array" ref="AE12">AD12/INDEX(Exch_rate,MATCH($A12,Exch_regions1,0),MATCH(AD$1,Exch_months1,0))</f>
        <v>65.844223602484476</v>
      </c>
      <c r="AF12" s="21">
        <v>2052375</v>
      </c>
      <c r="AG12" s="15">
        <f t="array" ref="AG12">AF12/INDEX(Exch_rate,MATCH($A12,Exch_regions1,0),MATCH(AF$1,Exch_months1,0))</f>
        <v>103.26415094339623</v>
      </c>
      <c r="AH12" s="21">
        <v>1961385</v>
      </c>
      <c r="AI12" s="15">
        <f t="array" ref="AI12">AH12/INDEX(Exch_rate,MATCH($A12,Exch_regions1,0),MATCH(AH$1,Exch_months1,0))</f>
        <v>96.264294478527603</v>
      </c>
      <c r="AJ12" s="21">
        <v>1876635</v>
      </c>
      <c r="AK12" s="15">
        <f t="array" ref="AK12">AJ12/INDEX(Exch_rate,MATCH($A12,Exch_regions1,0),MATCH(AJ$1,Exch_months1,0))</f>
        <v>93.83175</v>
      </c>
      <c r="AL12" s="21">
        <v>1839750</v>
      </c>
      <c r="AM12" s="15">
        <f t="array" ref="AM12">AL12/INDEX(Exch_rate,MATCH($A12,Exch_regions1,0),MATCH(AL$1,Exch_months1,0))</f>
        <v>91.987499999999997</v>
      </c>
      <c r="AN12" s="21">
        <v>1767750</v>
      </c>
      <c r="AO12" s="15">
        <f t="array" ref="AO12">AN12/INDEX(Exch_rate,MATCH($A12,Exch_regions1,0),MATCH(AN$1,Exch_months1,0))</f>
        <v>87.838509316770185</v>
      </c>
      <c r="AP12" s="21">
        <v>1938600</v>
      </c>
      <c r="AQ12" s="15">
        <f t="array" ref="AQ12">AP12/INDEX(Exch_rate,MATCH($A12,Exch_regions1,0),MATCH(AP$1,Exch_months1,0))</f>
        <v>91.443396226415089</v>
      </c>
      <c r="AR12" s="21">
        <v>2002875</v>
      </c>
      <c r="AS12" s="15">
        <f t="array" ref="AS12">AR12/INDEX(Exch_rate,MATCH($A12,Exch_regions1,0),MATCH(AR$1,Exch_months1,0))</f>
        <v>94.530973451327441</v>
      </c>
      <c r="AT12" s="21">
        <v>2288625</v>
      </c>
      <c r="AU12" s="15">
        <f t="array" ref="AU12">AT12/INDEX(Exch_rate,MATCH($A12,Exch_regions1,0),MATCH(AT$1,Exch_months1,0))</f>
        <v>107.7</v>
      </c>
      <c r="AV12" s="21">
        <v>2222100</v>
      </c>
      <c r="AW12" s="15">
        <f t="array" ref="AW12">AV12/INDEX(Exch_rate,MATCH($A12,Exch_regions1,0),MATCH(AV$1,Exch_months1,0))</f>
        <v>105.56294536817101</v>
      </c>
      <c r="AX12" s="21">
        <v>1853250</v>
      </c>
      <c r="AY12" s="15">
        <f t="array" ref="AY12">AX12/INDEX(Exch_rate,MATCH($A12,Exch_regions1,0),MATCH(AX$1,Exch_months1,0))</f>
        <v>85.997679814385151</v>
      </c>
      <c r="AZ12" s="21">
        <v>1718625</v>
      </c>
      <c r="BA12" s="15">
        <f t="array" ref="BA12">AZ12/INDEX(Exch_rate,MATCH($A12,Exch_regions1,0),MATCH(AZ$1,Exch_months1,0))</f>
        <v>79.017241379310349</v>
      </c>
      <c r="BB12" s="21">
        <v>1536600</v>
      </c>
      <c r="BC12" s="15">
        <f t="array" ref="BC12">BB12/INDEX(Exch_rate,MATCH($A12,Exch_regions1,0),MATCH(BB$1,Exch_months1,0))</f>
        <v>70.164383561643831</v>
      </c>
      <c r="BD12" s="21">
        <v>1831250</v>
      </c>
      <c r="BE12" s="15">
        <f t="array" ref="BE12">BD12/INDEX(Exch_rate,MATCH($A12,Exch_regions1,0),MATCH(BD$1,Exch_months1,0))</f>
        <v>83.23863636363636</v>
      </c>
      <c r="BF12" s="21">
        <v>1582500</v>
      </c>
      <c r="BG12" s="15">
        <f t="array" ref="BG12">BF12/INDEX(Exch_rate,MATCH($A12,Exch_regions1,0),MATCH(BF$1,Exch_months1,0))</f>
        <v>73.038461538461533</v>
      </c>
      <c r="BH12" s="21">
        <v>1506600</v>
      </c>
      <c r="BI12" s="15">
        <f t="array" ref="BI12">BH12/INDEX(Exch_rate,MATCH($A12,Exch_regions1,0),MATCH(BH$1,Exch_months1,0))</f>
        <v>70.621875000000003</v>
      </c>
      <c r="BJ12" s="21">
        <v>1446250</v>
      </c>
      <c r="BK12" s="15">
        <f t="array" ref="BK12">BJ12/INDEX(Exch_rate,MATCH($A12,Exch_regions1,0),MATCH(BJ$1,Exch_months1,0))</f>
        <v>67.79296875</v>
      </c>
      <c r="BL12" s="21">
        <v>1196000</v>
      </c>
      <c r="BM12" s="15">
        <f t="array" ref="BM12">BL12/INDEX(Exch_rate,MATCH($A12,Exch_regions1,0),MATCH(BL$1,Exch_months1,0))</f>
        <v>56.772151898734172</v>
      </c>
      <c r="BN12" s="21">
        <v>1159250</v>
      </c>
      <c r="BO12" s="15">
        <f t="array" ref="BO12">BN12/INDEX(Exch_rate,MATCH($A12,Exch_regions1,0),MATCH(BN$1,Exch_months1,0))</f>
        <v>54.984189723320164</v>
      </c>
      <c r="BP12" s="21">
        <v>1241000</v>
      </c>
      <c r="BQ12" s="15">
        <f t="array" ref="BQ12">BP12/INDEX(Exch_rate,MATCH($A12,Exch_regions1,0),MATCH(BP$1,Exch_months1,0))</f>
        <v>58.171875</v>
      </c>
      <c r="BR12" s="21">
        <v>1614250</v>
      </c>
      <c r="BS12" s="15">
        <f t="array" ref="BS12">BR12/INDEX(Exch_rate,MATCH($A12,Exch_regions1,0),MATCH(BR$1,Exch_months1,0))</f>
        <v>73.514231499051235</v>
      </c>
      <c r="BT12" s="21">
        <v>1185450</v>
      </c>
      <c r="BU12" s="15">
        <f t="array" ref="BU12">BT12/INDEX(Exch_rate,MATCH($A12,Exch_regions1,0),MATCH(BT$1,Exch_months1,0))</f>
        <v>53.884090909090908</v>
      </c>
      <c r="BV12" s="21">
        <v>1157500</v>
      </c>
      <c r="BW12" s="15">
        <f t="array" ref="BW12">BV12/INDEX(Exch_rate,MATCH($A12,Exch_regions1,0),MATCH(BV$1,Exch_months1,0))</f>
        <v>51.444444444444443</v>
      </c>
      <c r="BX12" s="21">
        <v>1140800</v>
      </c>
      <c r="BY12" s="15">
        <f t="array" ref="BY12">BX12/INDEX(Exch_rate,MATCH($A12,Exch_regions1,0),MATCH(BX$1,Exch_months1,0))</f>
        <v>50.108345534407022</v>
      </c>
      <c r="BZ12" s="21">
        <v>1128500</v>
      </c>
      <c r="CA12" s="15">
        <f t="array" ref="CA12">BZ12/INDEX(Exch_rate,MATCH($A12,Exch_regions1,0),MATCH(BZ$1,Exch_months1,0))</f>
        <v>49.604395604395606</v>
      </c>
      <c r="CB12" s="21">
        <v>1167750</v>
      </c>
      <c r="CC12" s="15">
        <f t="array" ref="CC12">CB12/INDEX(Exch_rate,MATCH($A12,Exch_regions1,0),MATCH(CB$1,Exch_months1,0))</f>
        <v>51.9</v>
      </c>
      <c r="CD12" s="21">
        <v>1163200</v>
      </c>
      <c r="CE12" s="15">
        <f t="array" ref="CE12">CD12/INDEX(Exch_rate,MATCH($A12,Exch_regions1,0),MATCH(CD$1,Exch_months1,0))</f>
        <v>49.149295774647882</v>
      </c>
      <c r="CF12" s="21">
        <v>1263000</v>
      </c>
      <c r="CG12" s="15">
        <f t="array" ref="CG12">CF12/INDEX(Exch_rate,MATCH($A12,Exch_regions1,0),MATCH(CF$1,Exch_months1,0))</f>
        <v>54.913043478260867</v>
      </c>
      <c r="CH12" s="21">
        <v>1325750</v>
      </c>
      <c r="CI12" s="15">
        <f t="array" ref="CI12">CH12/INDEX(Exch_rate,MATCH($A12,Exch_regions1,0),MATCH(CH$1,Exch_months1,0))</f>
        <v>57.641304347826086</v>
      </c>
      <c r="CJ12" s="21">
        <v>1303200</v>
      </c>
      <c r="CK12" s="15">
        <f t="array" ref="CK12">CJ12/INDEX(Exch_rate,MATCH($A12,Exch_regions1,0),MATCH(CJ$1,Exch_months1,0))</f>
        <v>55.851428571428578</v>
      </c>
      <c r="CL12" s="21">
        <v>1317000</v>
      </c>
      <c r="CM12" s="15">
        <f t="array" ref="CM12">CL12/INDEX(Exch_rate,MATCH($A12,Exch_regions1,0),MATCH(CL$1,Exch_months1,0))</f>
        <v>56.442857142857143</v>
      </c>
      <c r="CN12" s="21">
        <v>1355600</v>
      </c>
      <c r="CO12" s="15">
        <f t="array" ref="CO12">CN12/INDEX(Exch_rate,MATCH($A12,Exch_regions1,0),MATCH(CN$1,Exch_months1,0))</f>
        <v>56.373717771000827</v>
      </c>
      <c r="CP12" s="21">
        <v>1497500</v>
      </c>
      <c r="CQ12" s="15">
        <f t="array" ref="CQ12">CP12/INDEX(Exch_rate,MATCH($A12,Exch_regions1,0),MATCH(CP$1,Exch_months1,0))</f>
        <v>61.667810569663693</v>
      </c>
      <c r="CR12" s="21">
        <v>2110250</v>
      </c>
      <c r="CS12" s="15">
        <f t="array" ref="CS12">CR12/INDEX(Exch_rate,MATCH($A12,Exch_regions1,0),MATCH(CR$1,Exch_months1,0))</f>
        <v>86.722602739726028</v>
      </c>
      <c r="CT12" s="21">
        <v>2105000</v>
      </c>
      <c r="CU12" s="15">
        <f t="array" ref="CU12">CT12/INDEX(Exch_rate,MATCH($A12,Exch_regions1,0),MATCH(CT$1,Exch_months1,0))</f>
        <v>83.092105263157904</v>
      </c>
      <c r="CV12" s="21">
        <v>1787500</v>
      </c>
      <c r="CW12" s="15">
        <f t="array" ref="CW12">CV12/INDEX(Exch_rate,MATCH($A12,Exch_regions1,0),MATCH(CV$1,Exch_months1,0))</f>
        <v>72.222222222222229</v>
      </c>
      <c r="CX12" s="2">
        <v>1955500</v>
      </c>
      <c r="CY12" s="15">
        <f t="array" ref="CY12">CX12/INDEX(Exch_rate,MATCH($A12,Exch_regions1,0),MATCH(CX$1,Exch_months1,0))</f>
        <v>79.277027027027017</v>
      </c>
      <c r="CZ12" s="2">
        <v>1890250</v>
      </c>
      <c r="DA12" s="15">
        <f t="array" ref="DA12">CZ12/INDEX(Exch_rate,MATCH($A12,Exch_regions1,0),MATCH(CZ$1,Exch_months1,0))</f>
        <v>76.631756756756758</v>
      </c>
      <c r="DB12" s="2">
        <v>1966800</v>
      </c>
      <c r="DC12" s="15">
        <f t="array" ref="DC12">DB12/INDEX(Exch_rate,MATCH($A12,Exch_regions1,0),MATCH(DB$1,Exch_months1,0))</f>
        <v>80.827397260273983</v>
      </c>
      <c r="DD12" s="2">
        <v>1584500</v>
      </c>
      <c r="DE12" s="15">
        <f t="array" ref="DE12">DD12/INDEX(Exch_rate,MATCH($A12,Exch_regions1,0),MATCH(DD$1,Exch_months1,0))</f>
        <v>65.11643835616438</v>
      </c>
      <c r="DF12" s="2">
        <v>1964000</v>
      </c>
      <c r="DG12" s="15">
        <f t="array" ref="DG12">DF12/INDEX(Exch_rate,MATCH($A12,Exch_regions1,0),MATCH(DF$1,Exch_months1,0))</f>
        <v>87.159763313609474</v>
      </c>
      <c r="DH12" s="2">
        <v>1883500</v>
      </c>
      <c r="DI12" s="15">
        <f t="array" ref="DI12">DH12/INDEX(Exch_rate,MATCH($A12,Exch_regions1,0),MATCH(DH$1,Exch_months1,0))</f>
        <v>80.721428571428575</v>
      </c>
      <c r="DJ12" s="2">
        <v>1890500</v>
      </c>
      <c r="DK12" s="15">
        <f t="array" ref="DK12">DJ12/INDEX(Exch_rate,MATCH($A12,Exch_regions1,0),MATCH(DJ$1,Exch_months1,0))</f>
        <v>81.021428571428572</v>
      </c>
      <c r="DL12" s="2">
        <v>2192600</v>
      </c>
      <c r="DM12" s="15">
        <f t="array" ref="DM12">DL12/INDEX(Exch_rate,MATCH($A12,Exch_regions1,0),MATCH(DL$1,Exch_months1,0))</f>
        <v>89.860655737704917</v>
      </c>
      <c r="DN12" s="2">
        <v>2092500</v>
      </c>
      <c r="DO12" s="15">
        <f t="array" ref="DO12">DN12/INDEX(Exch_rate,MATCH($A12,Exch_regions1,0),MATCH(DN$1,Exch_months1,0))</f>
        <v>85.993150684931507</v>
      </c>
      <c r="DP12" s="2">
        <v>2117250</v>
      </c>
      <c r="DQ12" s="15">
        <f t="array" ref="DQ12">DP12/INDEX(Exch_rate,MATCH($A12,Exch_regions1,0),MATCH(DP$1,Exch_months1,0))</f>
        <v>89.147368421052633</v>
      </c>
      <c r="DR12" s="17">
        <v>2080400</v>
      </c>
      <c r="DS12" s="15">
        <f t="array" ref="DS12">DR12/INDEX(Exch_rate,MATCH($A12,Exch_regions1,0),MATCH(DR$1,Exch_months1,0))</f>
        <v>85.730769230769226</v>
      </c>
      <c r="DT12" s="18">
        <v>2111000</v>
      </c>
      <c r="DU12" s="15">
        <f t="array" ref="DU12">DT12/INDEX(Exch_rate,MATCH($A12,Exch_regions1,0),MATCH(DT$1,Exch_months1,0))</f>
        <v>85.581081081081081</v>
      </c>
      <c r="DV12" s="18">
        <v>2153750</v>
      </c>
      <c r="DW12" s="15">
        <f t="array" ref="DW12">DV12/INDEX(Exch_rate,MATCH($A12,Exch_regions1,0),MATCH(DV$1,Exch_months1,0))</f>
        <v>86.15</v>
      </c>
      <c r="DX12" s="18">
        <v>2323200</v>
      </c>
      <c r="DY12" s="15">
        <f t="array" ref="DY12">DX12/INDEX(Exch_rate,MATCH($A12,Exch_regions1,0),MATCH(DX$1,Exch_months1,0))</f>
        <v>93.929919137466314</v>
      </c>
      <c r="DZ12" s="18">
        <v>1847500</v>
      </c>
      <c r="EA12" s="15">
        <f t="array" ref="EA12">DZ12/INDEX(Exch_rate,MATCH($A12,Exch_regions1,0),MATCH(DZ$1,Exch_months1,0))</f>
        <v>74.898648648648646</v>
      </c>
      <c r="EB12" s="18">
        <v>1700250</v>
      </c>
      <c r="EC12" s="15">
        <f t="array" ref="EC12">EB12/INDEX(Exch_rate,MATCH($A12,Exch_regions1,0),MATCH(EB$1,Exch_months1,0))</f>
        <v>64.160377358490564</v>
      </c>
      <c r="ED12" s="2">
        <v>1532000</v>
      </c>
      <c r="EE12" s="15">
        <f t="array" ref="EE12">ED12/INDEX(Exch_rate,MATCH($A12,Exch_regions1,0),MATCH(ED$1,Exch_months1,0))</f>
        <v>57.593984962406012</v>
      </c>
      <c r="EF12" s="20">
        <v>1436500</v>
      </c>
      <c r="EG12" s="15">
        <f t="array" ref="EG12">EF12/INDEX(Exch_rate,MATCH($A12,Exch_regions1,0),MATCH(EF$1,Exch_months1,0))</f>
        <v>54.723809523809521</v>
      </c>
      <c r="EH12" s="2">
        <v>1507750</v>
      </c>
      <c r="EI12" s="15">
        <f t="array" ref="EI12">EH12/INDEX(Exch_rate,MATCH($A12,Exch_regions1,0),MATCH(EH$1,Exch_months1,0))</f>
        <v>57.990384615384613</v>
      </c>
      <c r="EJ12" s="21">
        <v>1510300</v>
      </c>
      <c r="EK12" s="15">
        <f t="array" ref="EK12">EJ12/INDEX(Exch_rate,MATCH($A12,Exch_regions1,0),MATCH(EJ$1,Exch_months1,0))</f>
        <v>58.088461538461537</v>
      </c>
      <c r="EL12" s="21">
        <v>1412500</v>
      </c>
      <c r="EM12" s="15">
        <f t="array" ref="EM12">EL12/INDEX(Exch_rate,MATCH($A12,Exch_regions1,0),MATCH(EL$1,Exch_months1,0))</f>
        <v>54.32692307692308</v>
      </c>
      <c r="EN12" s="2">
        <v>1545750</v>
      </c>
      <c r="EO12" s="15">
        <f t="array" ref="EO12">EN12/INDEX(Exch_rate,MATCH($A12,Exch_regions1,0),MATCH(EN$1,Exch_months1,0))</f>
        <v>59.45192307692308</v>
      </c>
      <c r="EP12" s="2">
        <v>1552500</v>
      </c>
      <c r="EQ12" s="15">
        <f t="array" ref="EQ12">EP12/INDEX(Exch_rate,MATCH($A12,Exch_regions1,0),MATCH(EP$1,Exch_months1,0))</f>
        <v>58.769716088328074</v>
      </c>
      <c r="ER12" s="29">
        <v>1543750</v>
      </c>
      <c r="ES12" s="15">
        <f t="array" ref="ES12">ER12/INDEX(Exch_rate,MATCH($A12,Exch_regions1,0),MATCH(ER$1,Exch_months1,0))</f>
        <v>57.890625</v>
      </c>
      <c r="ET12" s="29">
        <v>1600500</v>
      </c>
      <c r="EU12" s="15">
        <f t="array" ref="EU12">ET12/INDEX(Exch_rate,MATCH($A12,Exch_regions1,0),MATCH(ET$1,Exch_months1,0))</f>
        <v>60.018749999999997</v>
      </c>
      <c r="EV12" s="30">
        <v>1682390</v>
      </c>
      <c r="EW12" s="15">
        <f t="array" ref="EW12">EV12/INDEX(Exch_rate,MATCH($A12,Exch_regions1,0),MATCH(EV$1,Exch_months1,0))</f>
        <v>62.310740740740741</v>
      </c>
      <c r="EX12" s="30">
        <v>1726750</v>
      </c>
      <c r="EY12" s="15">
        <f t="array" ref="EY12">EX12/INDEX(Exch_rate,MATCH($A12,Exch_regions1,0),MATCH(EX$1,Exch_months1,0))</f>
        <v>63.953703703703702</v>
      </c>
      <c r="EZ12" s="30">
        <v>1725750</v>
      </c>
      <c r="FA12" s="15">
        <f t="array" ref="FA12">EZ12/INDEX(Exch_rate,MATCH($A12,Exch_regions1,0),MATCH(EZ$1,Exch_months1,0))</f>
        <v>62.376506024096386</v>
      </c>
      <c r="FB12" s="30">
        <v>1931790</v>
      </c>
      <c r="FC12" s="15">
        <f t="array" ref="FC12">FB12/INDEX(Exch_rate,MATCH($A12,Exch_regions1,0),MATCH(FB$1,Exch_months1,0))</f>
        <v>72.44212499999999</v>
      </c>
      <c r="FD12" s="30">
        <v>2073730</v>
      </c>
      <c r="FE12" s="15">
        <f t="array" ref="FE12">FD12/INDEX(Exch_rate,MATCH($A12,Exch_regions1,0),MATCH(FD$1,Exch_months1,0))</f>
        <v>76.804814814814819</v>
      </c>
      <c r="FF12" s="15">
        <v>2161820</v>
      </c>
      <c r="FG12" s="15">
        <f t="array" ref="FG12">FF12/INDEX(Exch_rate,MATCH($A12,Exch_regions1,0),MATCH(FF$1,Exch_months1,0))</f>
        <v>79.576196319018408</v>
      </c>
      <c r="FH12" s="15">
        <v>2189070</v>
      </c>
      <c r="FI12" s="15">
        <f t="array" ref="FI12">FH12/INDEX(Exch_rate,MATCH($A12,Exch_regions1,0),MATCH(FH$1,Exch_months1,0))</f>
        <v>80.579263803680973</v>
      </c>
      <c r="FJ12" s="15">
        <v>2267320</v>
      </c>
      <c r="FK12" s="15">
        <f t="array" ref="FK12">FJ12/INDEX(Exch_rate,MATCH($A12,Exch_regions1,0),MATCH(FJ$1,Exch_months1,0))</f>
        <v>82.698601823708202</v>
      </c>
      <c r="FL12" s="15">
        <v>2030550</v>
      </c>
      <c r="FM12" s="15">
        <f t="array" ref="FM12">FL12/INDEX(Exch_rate,MATCH($A12,Exch_regions1,0),MATCH(FL$1,Exch_months1,0))</f>
        <v>76.624528301886798</v>
      </c>
      <c r="FN12" s="15">
        <v>1614500</v>
      </c>
      <c r="FO12" s="15">
        <f t="array" ref="FO12">FN12/INDEX(Exch_rate,MATCH($A12,Exch_regions1,0),MATCH(FN$1,Exch_months1,0))</f>
        <v>60.16770186335404</v>
      </c>
      <c r="FP12" s="15">
        <v>1551000</v>
      </c>
      <c r="FQ12" s="15">
        <f t="array" ref="FQ12">FP12/INDEX(Exch_rate,MATCH($A12,Exch_regions1,0),MATCH(FP$1,Exch_months1,0))</f>
        <v>57.801242236024848</v>
      </c>
      <c r="FR12" s="15">
        <v>1481250</v>
      </c>
      <c r="FS12" s="15">
        <f t="array" ref="FS12">FR12/INDEX(Exch_rate,MATCH($A12,Exch_regions1,0),MATCH(FR$1,Exch_months1,0))</f>
        <v>55.546875</v>
      </c>
      <c r="FT12" s="15">
        <v>1756250</v>
      </c>
      <c r="FU12" s="15">
        <f t="array" ref="FU12">FT12/INDEX(Exch_rate,MATCH($A12,Exch_regions1,0),MATCH(FT$1,Exch_months1,0))</f>
        <v>64.253048780487802</v>
      </c>
      <c r="FV12" s="15">
        <v>1758250</v>
      </c>
      <c r="FW12" s="15">
        <f t="array" ref="FW12">FV12/INDEX(Exch_rate,MATCH($A12,Exch_regions1,0),MATCH(FV$1,Exch_months1,0))</f>
        <v>65.120370370370367</v>
      </c>
      <c r="FX12" s="15">
        <v>1759200</v>
      </c>
      <c r="FY12" s="15">
        <f t="array" ref="FY12">FX12/INDEX(Exch_rate,MATCH($A12,Exch_regions1,0),MATCH(FX$1,Exch_months1,0))</f>
        <v>65.478908188585606</v>
      </c>
      <c r="FZ12" s="15">
        <v>1799000</v>
      </c>
      <c r="GA12" s="15">
        <f t="array" ref="GA12">FZ12/INDEX(Exch_rate,MATCH($A12,Exch_regions1,0),MATCH(FZ$1,Exch_months1,0))</f>
        <v>66.877323420074347</v>
      </c>
      <c r="GB12" s="15">
        <v>1950556</v>
      </c>
      <c r="GC12" s="15">
        <f t="array" ref="GC12">GB12/INDEX(Exch_rate,MATCH($A12,Exch_regions1,0),MATCH(GB$1,Exch_months1,0))</f>
        <v>72.242814814814821</v>
      </c>
      <c r="GD12" s="15">
        <v>1932250</v>
      </c>
      <c r="GE12" s="15">
        <f t="array" ref="GE12">GD12/INDEX(Exch_rate,MATCH($A12,Exch_regions1,0),MATCH(GD$1,Exch_months1,0))</f>
        <v>71.520666255397899</v>
      </c>
      <c r="GF12" s="15">
        <v>1941500</v>
      </c>
      <c r="GG12" s="15">
        <f t="array" ref="GG12">GF12/INDEX(Exch_rate,MATCH($A12,Exch_regions1,0),MATCH(GF$1,Exch_months1,0))</f>
        <v>68.302550571679859</v>
      </c>
      <c r="GH12" s="15">
        <v>1966000</v>
      </c>
      <c r="GI12" s="15">
        <f t="array" ref="GI12">GH12/INDEX(Exch_rate,MATCH($A12,Exch_regions1,0),MATCH(GH$1,Exch_months1,0))</f>
        <v>68.561464690496948</v>
      </c>
      <c r="GJ12" s="15">
        <v>2024000</v>
      </c>
      <c r="GK12" s="15">
        <f t="array" ref="GK12">GJ12/INDEX(Exch_rate,MATCH($A12,Exch_regions1,0),MATCH(GJ$1,Exch_months1,0))</f>
        <v>66.542465753424651</v>
      </c>
      <c r="GL12" s="15">
        <v>2116000</v>
      </c>
      <c r="GM12" s="15">
        <f t="array" ref="GM12">GL12/INDEX(Exch_rate,MATCH($A12,Exch_regions1,0),MATCH(GL$1,Exch_months1,0))</f>
        <v>72.756446991404019</v>
      </c>
      <c r="GN12" s="15">
        <v>2074500</v>
      </c>
      <c r="GO12" s="15">
        <f t="array" ref="GO12">GN12/INDEX(Exch_rate,MATCH($A12,Exch_regions1,0),MATCH(GN$1,Exch_months1,0))</f>
        <v>68.390109890109898</v>
      </c>
      <c r="GP12" s="15">
        <v>2103600</v>
      </c>
      <c r="GQ12" s="15">
        <f t="array" ref="GQ12">GP12/INDEX(Exch_rate,MATCH($A12,Exch_regions1,0),MATCH(GP$1,Exch_months1,0))</f>
        <v>69.349450549450552</v>
      </c>
      <c r="GR12" s="15">
        <v>2381500</v>
      </c>
      <c r="GS12" s="15">
        <f t="array" ref="GS12">GR12/INDEX(Exch_rate,MATCH($A12,Exch_regions1,0),MATCH(GR$1,Exch_months1,0))</f>
        <v>79.38333333333334</v>
      </c>
      <c r="GT12" s="15">
        <v>2527800</v>
      </c>
      <c r="GU12" s="15">
        <f t="array" ref="GU12">GT12/INDEX(Exch_rate,MATCH($A12,Exch_regions1,0),MATCH(GT$1,Exch_months1,0))</f>
        <v>83.151315789473685</v>
      </c>
      <c r="GV12" s="15">
        <v>2752000</v>
      </c>
      <c r="GW12" s="15">
        <f t="array" ref="GW12">GV12/INDEX(Exch_rate,MATCH($A12,Exch_regions1,0),MATCH(GV$1,Exch_months1,0))</f>
        <v>91.47922437673131</v>
      </c>
      <c r="GX12" s="15">
        <v>2875500</v>
      </c>
      <c r="GY12" s="15">
        <f t="array" ref="GY12">GX12/INDEX(Exch_rate,MATCH($A12,Exch_regions1,0),MATCH(GX$1,Exch_months1,0))</f>
        <v>95.584487534626049</v>
      </c>
      <c r="GZ12" s="2">
        <v>2868600</v>
      </c>
      <c r="HA12" s="15">
        <f t="array" ref="HA12">GZ12/INDEX(Exch_rate,MATCH($A12,Exch_regions1,0),MATCH(GZ$1,Exch_months1,0))</f>
        <v>96.694382022471899</v>
      </c>
      <c r="HB12" s="15">
        <v>2864750</v>
      </c>
      <c r="HC12" s="15">
        <f t="array" ref="HC12">HB12/INDEX(Exch_rate,MATCH($A12,Exch_regions1,0),MATCH(HB$1,Exch_months1,0))</f>
        <v>95.49166666666666</v>
      </c>
      <c r="HD12" s="15">
        <v>2849500</v>
      </c>
      <c r="HE12" s="15">
        <f t="array" ref="HE12">HD12/INDEX(Exch_rate,MATCH($A12,Exch_regions1,0),MATCH(HD$1,Exch_months1,0))</f>
        <v>93.939560439560438</v>
      </c>
      <c r="HF12" s="15">
        <v>2921600</v>
      </c>
      <c r="HG12" s="15">
        <f t="array" ref="HG12">HF12/INDEX(Exch_rate,MATCH($A12,Exch_regions1,0),MATCH(HF$1,Exch_months1,0))</f>
        <v>95.685589519650662</v>
      </c>
      <c r="HH12" s="15">
        <v>2956000</v>
      </c>
      <c r="HI12" s="15">
        <f t="array" ref="HI12">HH12/INDEX(Exch_rate,MATCH($A12,Exch_regions1,0),MATCH(HH$1,Exch_months1,0))</f>
        <v>96.393399856518613</v>
      </c>
      <c r="HJ12" s="15">
        <v>3163400</v>
      </c>
      <c r="HK12" s="15">
        <f t="array" ref="HK12">HJ12/INDEX(Exch_rate,MATCH($A12,Exch_regions1,0),MATCH(HJ$1,Exch_months1,0))</f>
        <v>103.15434782608695</v>
      </c>
      <c r="HL12" s="15">
        <v>3313500</v>
      </c>
      <c r="HM12" s="15">
        <f t="array" ref="HM12">HL12/INDEX(Exch_rate,MATCH($A12,Exch_regions1,0),MATCH(HL$1,Exch_months1,0))</f>
        <v>109.23626373626374</v>
      </c>
      <c r="HN12" s="15">
        <v>3522000</v>
      </c>
      <c r="HO12" s="15">
        <f t="array" ref="HO12">HN12/INDEX(Exch_rate,MATCH($A12,Exch_regions1,0),MATCH(HN$1,Exch_months1,0))</f>
        <v>116.10989010989012</v>
      </c>
      <c r="HP12" s="15">
        <v>3570000</v>
      </c>
      <c r="HQ12" s="15">
        <f t="array" ref="HQ12">HP12/INDEX(Exch_rate,MATCH($A12,Exch_regions1,0),MATCH(HP$1,Exch_months1,0))</f>
        <v>117.69230769230769</v>
      </c>
      <c r="HR12" s="15">
        <v>3626000</v>
      </c>
      <c r="HS12" s="15">
        <f t="array" ref="HS12">HR12/INDEX(Exch_rate,MATCH($A12,Exch_regions1,0),MATCH(HR$1,Exch_months1,0))</f>
        <v>119.53846153846155</v>
      </c>
      <c r="HT12" s="15">
        <v>3576500</v>
      </c>
      <c r="HU12" s="15">
        <f t="array" ref="HU12">HT12/INDEX(Exch_rate,MATCH($A12,Exch_regions1,0),MATCH(HT$1,Exch_months1,0))</f>
        <v>117.90659340659342</v>
      </c>
      <c r="HV12" s="15">
        <v>3486500</v>
      </c>
      <c r="HW12" s="15">
        <f t="array" ref="HW12">HV12/INDEX(Exch_rate,MATCH($A12,Exch_regions1,0),MATCH(HV$1,Exch_months1,0))</f>
        <v>114.93956043956044</v>
      </c>
      <c r="HX12" s="15">
        <v>3506800</v>
      </c>
      <c r="HY12" s="15">
        <f t="array" ref="HY12">HX12/INDEX(Exch_rate,MATCH($A12,Exch_regions1,0),MATCH(HX$1,Exch_months1,0))</f>
        <v>115.60879120879122</v>
      </c>
      <c r="HZ12" s="15">
        <v>3182000</v>
      </c>
      <c r="IA12" s="15">
        <f t="array" ref="IA12">HZ12/INDEX(Exch_rate,MATCH($A12,Exch_regions1,0),MATCH(HZ$1,Exch_months1,0))</f>
        <v>104.90109890109891</v>
      </c>
      <c r="IB12" s="15">
        <v>3152800</v>
      </c>
      <c r="IC12" s="15">
        <f t="array" ref="IC12">IB12/INDEX(Exch_rate,MATCH($A12,Exch_regions1,0),MATCH(IB$1,Exch_months1,0))</f>
        <v>103.93846153846154</v>
      </c>
      <c r="ID12" s="15">
        <v>3182000</v>
      </c>
      <c r="IE12" s="15">
        <f t="array" ref="IE12">ID12/INDEX(Exch_rate,MATCH($A12,Exch_regions1,0),MATCH(ID$1,Exch_months1,0))</f>
        <v>104.90109890109891</v>
      </c>
      <c r="IF12" s="15">
        <v>2856750</v>
      </c>
      <c r="IG12" s="15">
        <f t="array" ref="IG12">IF12/INDEX(Exch_rate,MATCH($A12,Exch_regions1,0),MATCH(IF$1,Exch_months1,0))</f>
        <v>94.178571428571431</v>
      </c>
      <c r="IH12" s="15">
        <v>2538400</v>
      </c>
      <c r="II12" s="15">
        <f t="array" ref="II12">IH12/INDEX(Exch_rate,MATCH($A12,Exch_regions1,0),MATCH(IH$1,Exch_months1,0))</f>
        <v>83.684436092704317</v>
      </c>
      <c r="IJ12" s="15">
        <v>2396250</v>
      </c>
      <c r="IK12" s="15">
        <f t="array" ref="IK12">IJ12/INDEX(Exch_rate,MATCH($A12,Exch_regions1,0),MATCH(IJ$1,Exch_months1,0))</f>
        <v>78.998120858470969</v>
      </c>
      <c r="IL12" s="15">
        <v>2394000</v>
      </c>
      <c r="IM12" s="15">
        <f t="array" ref="IM12">IL12/INDEX(Exch_rate,MATCH($A12,Exch_regions1,0),MATCH(IL$1,Exch_months1,0))</f>
        <v>78.92394421916724</v>
      </c>
      <c r="IN12" s="15">
        <v>2406500</v>
      </c>
      <c r="IO12" s="15">
        <f t="array" ref="IO12">IN12/INDEX(Exch_rate,MATCH($A12,Exch_regions1,0),MATCH(IN$1,Exch_months1,0))</f>
        <v>79.336036659743513</v>
      </c>
      <c r="IP12" s="15">
        <v>2294200</v>
      </c>
      <c r="IQ12" s="15">
        <f t="array" ref="IQ12">IP12/INDEX(Exch_rate,MATCH($A12,Exch_regions1,0),MATCH(IP$1,Exch_months1,0))</f>
        <v>75.633798173606309</v>
      </c>
      <c r="IR12" s="15">
        <v>2125750</v>
      </c>
      <c r="IS12" s="15">
        <f t="array" ref="IS12">IR12/INDEX(Exch_rate,MATCH($A12,Exch_regions1,0),MATCH(IR$1,Exch_months1,0))</f>
        <v>70.080440444400494</v>
      </c>
      <c r="IT12" s="15">
        <v>1930000</v>
      </c>
      <c r="IU12" s="15">
        <f t="array" ref="IU12">IT12/INDEX(Exch_rate,MATCH($A12,Exch_regions1,0),MATCH(IT$1,Exch_months1,0))</f>
        <v>63.627072824976096</v>
      </c>
      <c r="IV12" s="15">
        <v>1843750</v>
      </c>
      <c r="IW12" s="15">
        <f t="array" ref="IW12">IV12/INDEX(Exch_rate,MATCH($A12,Exch_regions1,0),MATCH(IV$1,Exch_months1,0))</f>
        <v>60.783634984999836</v>
      </c>
      <c r="IX12" s="15">
        <v>1770750</v>
      </c>
      <c r="IY12" s="15">
        <f t="array" ref="IY12">IX12/INDEX(Exch_rate,MATCH($A12,Exch_regions1,0),MATCH(IX$1,Exch_months1,0))</f>
        <v>58.377015132034416</v>
      </c>
      <c r="IZ12" s="15">
        <v>1823400</v>
      </c>
      <c r="JA12" s="15">
        <f t="array" ref="JA12">IZ12/INDEX(Exch_rate,MATCH($A12,Exch_regions1,0),MATCH(IZ$1,Exch_months1,0))</f>
        <v>60.112748491741669</v>
      </c>
      <c r="JB12" s="15">
        <v>2029625</v>
      </c>
      <c r="JC12" s="15">
        <f t="array" ref="JC12">JB12/INDEX(Exch_rate,MATCH($A12,Exch_regions1,0),MATCH(JB$1,Exch_months1,0))</f>
        <v>66.911449576368966</v>
      </c>
      <c r="JD12" s="15">
        <v>2290500</v>
      </c>
      <c r="JE12" s="15">
        <f t="array" ref="JE12">JD12/INDEX(Exch_rate,MATCH($A12,Exch_regions1,0),MATCH(JD$1,Exch_months1,0))</f>
        <v>84.833333333333329</v>
      </c>
      <c r="JF12" s="15">
        <v>2285800</v>
      </c>
      <c r="JG12" s="15">
        <f t="array" ref="JG12">JF12/INDEX(Exch_rate,MATCH($A12,Exch_regions1,0),MATCH(JF$1,Exch_months1,0))</f>
        <v>84.659259259259258</v>
      </c>
      <c r="JH12" s="15">
        <v>2147500</v>
      </c>
      <c r="JI12" s="15">
        <f t="array" ref="JI12">JH12/INDEX(Exch_rate,MATCH($A12,Exch_regions1,0),MATCH(JH$1,Exch_months1,0))</f>
        <v>78.568031317455095</v>
      </c>
      <c r="JJ12" s="15">
        <v>2027430</v>
      </c>
      <c r="JK12" s="15">
        <f t="array" ref="JK12">JJ12/INDEX(Exch_rate,MATCH($A12,Exch_regions1,0),MATCH(JJ$1,Exch_months1,0))</f>
        <v>74.175172867961805</v>
      </c>
      <c r="JL12" s="15">
        <v>1981800</v>
      </c>
      <c r="JM12" s="15">
        <f>JL12/INDEX(Exchange_rate_data1,MATCH('Food Items CMB_Regions '!$A12,Exch_regions,0),MATCH('Food Items CMB_Regions '!JL$1,Exch_months3,0))</f>
        <v>73.400000000000006</v>
      </c>
      <c r="JN12" s="42">
        <v>2200250</v>
      </c>
      <c r="JO12" s="42">
        <f>JN12/INDEX(Exchange_rate_data2,MATCH('Food Items CMB_Regions '!$A12,Exch_regions,0),MATCH('Food Items CMB_Regions '!JN$1,Exch_months4,0))</f>
        <v>80.992785099020836</v>
      </c>
      <c r="JP12" s="42">
        <v>1948500</v>
      </c>
      <c r="JQ12" s="42">
        <f>JP12/INDEX(Exchange_rate_data3,MATCH('Food Items CMB_Regions '!$A12,Exch_regions,0),MATCH('Food Items CMB_Regions '!JP$1,Exch_months5,0))</f>
        <v>71.287454725057628</v>
      </c>
      <c r="JR12" s="42">
        <v>1875400</v>
      </c>
      <c r="JS12" s="42">
        <f>JR12/INDEX(Exchange_rate4,MATCH('Food Items CMB_Regions '!$A12,Exch_regions,0),MATCH('Food Items CMB_Regions '!JR$1,Exch_month6,0))</f>
        <v>68.279126213592235</v>
      </c>
      <c r="JT12" s="42">
        <v>1817600</v>
      </c>
      <c r="JU12" s="42">
        <f>JT12/INDEX(Exchange_rate5,MATCH('Food Items CMB_Regions '!$A12,Exch_regions,0),MATCH('Food Items CMB_Regions '!JT$1,Exch_month7,0))</f>
        <v>65.69638554216867</v>
      </c>
      <c r="JV12" s="42">
        <v>1631400</v>
      </c>
      <c r="JW12" s="42">
        <f>JV12/INDEX(Exchange_rate6,MATCH('Food Items CMB_Regions '!$A12,Exch_regions,0),MATCH('Food Items CMB_Regions '!JV$1,Exch_month9,0))</f>
        <v>58.965554631871903</v>
      </c>
      <c r="JX12" s="42">
        <v>1744250</v>
      </c>
      <c r="JY12" s="42">
        <f>JX12/INDEX(Exchange_rate7,MATCH('Food Items CMB_Regions '!$A12,Exch_regions,0),MATCH('Food Items CMB_Regions '!JX$1,Exch_month10,0))</f>
        <v>63.427272727272729</v>
      </c>
      <c r="JZ12" s="42">
        <v>1711036</v>
      </c>
      <c r="KA12" s="42">
        <f>JZ12/INDEX(Exchange_rate8,MATCH('Food Items CMB_Regions '!$A12,Exch_regions,0),MATCH('Food Items CMB_Regions '!JZ$1,Exchange_month11,0))</f>
        <v>61.844674698795181</v>
      </c>
      <c r="KB12" s="42">
        <v>1975550</v>
      </c>
      <c r="KC12" s="42">
        <f>KB12/INDEX(Exchange_rate9,MATCH('Food Items CMB_Regions '!$A12,Exch_regions,0),MATCH('Food Items CMB_Regions '!KB$1,Exch_month11,0))</f>
        <v>70.977844311377254</v>
      </c>
      <c r="KD12" s="42">
        <v>1839900</v>
      </c>
      <c r="KE12" s="42">
        <f>KD12/INDEX(Exchange_rate10,MATCH('Food Items CMB_Regions '!$A12,Exch_regions,0),MATCH('Food Items CMB_Regions '!KD$1,Exch_month12,0))</f>
        <v>66.104191616766471</v>
      </c>
      <c r="KF12" s="42">
        <v>1841510</v>
      </c>
      <c r="KG12" s="42">
        <f>KF12/INDEX(Exchange_rate11,MATCH('Food Items CMB_Regions '!$A12,Exch_regions,0),MATCH('Food Items CMB_Regions '!KF$1,Exch_month13,0))</f>
        <v>66.162035928143709</v>
      </c>
      <c r="KH12" s="42">
        <v>1828771.1111999999</v>
      </c>
      <c r="KI12" s="42">
        <f>KH12/INDEX(Exchange_rate12,MATCH('Food Items CMB_Regions '!$A12,Exch_regions,0),MATCH('Food Items CMB_Regions '!KH$1,Exch_month14,0))</f>
        <v>65.313253971428566</v>
      </c>
      <c r="KJ12" s="42">
        <v>1855450</v>
      </c>
      <c r="KK12" s="42">
        <f>KJ12/INDEX(Exchange_rate13,MATCH('Food Items CMB_Regions '!$A12,Exch_regions,0),MATCH('Food Items CMB_Regions '!KJ$1,Exch_month15,0))</f>
        <v>66.266071428571422</v>
      </c>
      <c r="KL12" s="42">
        <v>1794500</v>
      </c>
      <c r="KM12" s="42">
        <f>KL12/INDEX(Exchange_rate14,MATCH('Food Items CMB_Regions '!$A12,Exch_regions,0),MATCH('Food Items CMB_Regions '!KL$1,Exch_month16,0))</f>
        <v>64.089285714285708</v>
      </c>
      <c r="KN12" s="42">
        <v>1798800</v>
      </c>
      <c r="KO12" s="42">
        <f>KN12/INDEX(Exchange_rate15,MATCH('Food Items CMB_Regions '!$A12,Exch_regions,0),MATCH('Food Items CMB_Regions '!KN$1,Exch_month17,0))</f>
        <v>64.242857142857147</v>
      </c>
      <c r="KP12" s="44">
        <v>1629500</v>
      </c>
      <c r="KQ12" s="42">
        <f>KP12/INDEX(Exchange_rate16,MATCH('Food Items CMB_Regions '!$A12,Exch_regions,0),MATCH('Food Items CMB_Regions '!KP$1,Exch_month18,0))</f>
        <v>55.868571428571428</v>
      </c>
      <c r="KR12" s="42">
        <v>1655000</v>
      </c>
      <c r="KS12" s="42">
        <f>KR12/INDEX(Exchange_rate17,MATCH('Food Items CMB_Regions '!$A12,Exch_regions,0),MATCH('Food Items CMB_Regions '!KR$1,Exch_month19,0))</f>
        <v>56.101694915254235</v>
      </c>
      <c r="KT12" s="42">
        <v>1729400</v>
      </c>
      <c r="KU12" s="42">
        <f>KT12/INDEX(Exchange_rate18,MATCH('Food Items CMB_Regions '!$A12,Exch_regions,0),MATCH('Food Items CMB_Regions '!KT$1,Exch_month20,0))</f>
        <v>59.29371428571428</v>
      </c>
      <c r="KV12" s="42">
        <v>1706255</v>
      </c>
      <c r="KW12" s="42">
        <f>KV12/INDEX(Exchange_rate19,MATCH('Food Items CMB_Regions '!$A12,Exch_regions,0),MATCH('Food Items CMB_Regions '!KV$1,Exch_month21,0))</f>
        <v>56.250164835164838</v>
      </c>
      <c r="KX12" s="2">
        <v>2016750</v>
      </c>
      <c r="KY12" s="42">
        <f>KX12/INDEX(Exchange_rate20,MATCH('Food Items CMB_Regions '!$A12,Exch_regions,0),MATCH(KX$1,Exch_month22,0))</f>
        <v>67.41150516428786</v>
      </c>
      <c r="KZ12" s="42">
        <v>2237800</v>
      </c>
      <c r="LA12" s="42">
        <f>KZ12/INDEX(Exchange_rate22,MATCH('Food Items CMB_Regions '!$A12,Exch_regions,0),MATCH(KZ$1,Exch_month24,0))</f>
        <v>73.210468920392586</v>
      </c>
      <c r="LB12" s="42">
        <v>2196250</v>
      </c>
      <c r="LC12" s="42">
        <f>LB12/INDEX(Exchange_rate23,MATCH('Food Items CMB_Regions '!$A12,Exch_regions,0),MATCH(LB$1,Exch_month25,0))</f>
        <v>71.850361500965093</v>
      </c>
      <c r="LD12" s="24">
        <f t="shared" si="0"/>
        <v>2388700</v>
      </c>
      <c r="LE12" s="24">
        <f t="shared" si="0"/>
        <v>82.071736357244191</v>
      </c>
    </row>
    <row r="13" spans="1:317" x14ac:dyDescent="0.35">
      <c r="A13" s="1" t="s">
        <v>10</v>
      </c>
      <c r="B13" s="21">
        <v>573750</v>
      </c>
      <c r="C13" s="15">
        <f t="array" ref="C13">B13/INDEX(Exch_rate,MATCH($A13,Exch_regions1,0),MATCH(B$1,Exch_months1,0))</f>
        <v>26.069670579326015</v>
      </c>
      <c r="D13" s="21">
        <v>554250</v>
      </c>
      <c r="E13" s="15">
        <f t="array" ref="E13">D13/INDEX(Exch_rate,MATCH($A13,Exch_regions1,0),MATCH(D$1,Exch_months1,0))</f>
        <v>31.225352112676056</v>
      </c>
      <c r="F13" s="21">
        <v>540000</v>
      </c>
      <c r="G13" s="15">
        <f t="array" ref="G13">F13/INDEX(Exch_rate,MATCH($A13,Exch_regions1,0),MATCH(F$1,Exch_months1,0))</f>
        <v>32.562814070351763</v>
      </c>
      <c r="H13" s="21">
        <v>565500</v>
      </c>
      <c r="I13" s="15">
        <f t="array" ref="I13">H13/INDEX(Exch_rate,MATCH($A13,Exch_regions1,0),MATCH(H$1,Exch_months1,0))</f>
        <v>32.4688995215311</v>
      </c>
      <c r="J13" s="21">
        <v>580750</v>
      </c>
      <c r="K13" s="15">
        <f t="array" ref="K13">J13/INDEX(Exch_rate,MATCH($A13,Exch_regions1,0),MATCH(J$1,Exch_months1,0))</f>
        <v>33.296703296703292</v>
      </c>
      <c r="L13" s="21">
        <v>597500</v>
      </c>
      <c r="M13" s="15">
        <f t="array" ref="M13">L13/INDEX(Exch_rate,MATCH($A13,Exch_regions1,0),MATCH(L$1,Exch_months1,0))</f>
        <v>31.50263620386643</v>
      </c>
      <c r="N13" s="21">
        <v>555440</v>
      </c>
      <c r="O13" s="15">
        <f t="array" ref="O13">N13/INDEX(Exch_rate,MATCH($A13,Exch_regions1,0),MATCH(N$1,Exch_months1,0))</f>
        <v>28.999651931778629</v>
      </c>
      <c r="P13" s="21">
        <v>511000</v>
      </c>
      <c r="Q13" s="15">
        <f t="array" ref="Q13">P13/INDEX(Exch_rate,MATCH($A13,Exch_regions1,0),MATCH(P$1,Exch_months1,0))</f>
        <v>26.39690055962118</v>
      </c>
      <c r="R13" s="21">
        <v>521500</v>
      </c>
      <c r="S13" s="15">
        <f t="array" ref="S13">R13/INDEX(Exch_rate,MATCH($A13,Exch_regions1,0),MATCH(R$1,Exch_months1,0))</f>
        <v>26.238993710691823</v>
      </c>
      <c r="T13" s="21">
        <v>659350</v>
      </c>
      <c r="U13" s="15">
        <f t="array" ref="U13">T13/INDEX(Exch_rate,MATCH($A13,Exch_regions1,0),MATCH(T$1,Exch_months1,0))</f>
        <v>30.738927738927739</v>
      </c>
      <c r="V13" s="21">
        <v>640800</v>
      </c>
      <c r="W13" s="15">
        <f t="array" ref="W13">V13/INDEX(Exch_rate,MATCH($A13,Exch_regions1,0),MATCH(V$1,Exch_months1,0))</f>
        <v>30.483801912373341</v>
      </c>
      <c r="X13" s="21">
        <v>627300</v>
      </c>
      <c r="Y13" s="15">
        <f t="array" ref="Y13">X13/INDEX(Exch_rate,MATCH($A13,Exch_regions1,0),MATCH(X$1,Exch_months1,0))</f>
        <v>30.575142160844841</v>
      </c>
      <c r="Z13" s="21">
        <v>685050</v>
      </c>
      <c r="AA13" s="15">
        <f t="array" ref="AA13">Z13/INDEX(Exch_rate,MATCH($A13,Exch_regions1,0),MATCH(Z$1,Exch_months1,0))</f>
        <v>34.818297331639137</v>
      </c>
      <c r="AB13" s="21">
        <v>654500</v>
      </c>
      <c r="AC13" s="15">
        <f t="array" ref="AC13">AB13/INDEX(Exch_rate,MATCH($A13,Exch_regions1,0),MATCH(AB$1,Exch_months1,0))</f>
        <v>35.314748201438853</v>
      </c>
      <c r="AD13" s="21">
        <v>636800</v>
      </c>
      <c r="AE13" s="15">
        <f t="array" ref="AE13">AD13/INDEX(Exch_rate,MATCH($A13,Exch_regions1,0),MATCH(AD$1,Exch_months1,0))</f>
        <v>33.152277657266815</v>
      </c>
      <c r="AF13" s="21">
        <v>721800</v>
      </c>
      <c r="AG13" s="15">
        <f t="array" ref="AG13">AF13/INDEX(Exch_rate,MATCH($A13,Exch_regions1,0),MATCH(AF$1,Exch_months1,0))</f>
        <v>35.273994917573468</v>
      </c>
      <c r="AH13" s="21">
        <v>790250</v>
      </c>
      <c r="AI13" s="15">
        <f t="array" ref="AI13">AH13/INDEX(Exch_rate,MATCH($A13,Exch_regions1,0),MATCH(AH$1,Exch_months1,0))</f>
        <v>38.7928918560699</v>
      </c>
      <c r="AJ13" s="21">
        <v>892680</v>
      </c>
      <c r="AK13" s="15">
        <f t="array" ref="AK13">AJ13/INDEX(Exch_rate,MATCH($A13,Exch_regions1,0),MATCH(AJ$1,Exch_months1,0))</f>
        <v>43.390149060272201</v>
      </c>
      <c r="AL13" s="21">
        <v>979050</v>
      </c>
      <c r="AM13" s="15">
        <f t="array" ref="AM13">AL13/INDEX(Exch_rate,MATCH($A13,Exch_regions1,0),MATCH(AL$1,Exch_months1,0))</f>
        <v>48.46782178217822</v>
      </c>
      <c r="AN13" s="21">
        <v>926350</v>
      </c>
      <c r="AO13" s="15">
        <f t="array" ref="AO13">AN13/INDEX(Exch_rate,MATCH($A13,Exch_regions1,0),MATCH(AN$1,Exch_months1,0))</f>
        <v>45.483633387888702</v>
      </c>
      <c r="AP13" s="21">
        <v>952400</v>
      </c>
      <c r="AQ13" s="15">
        <f t="array" ref="AQ13">AP13/INDEX(Exch_rate,MATCH($A13,Exch_regions1,0),MATCH(AP$1,Exch_months1,0))</f>
        <v>44.995275590551181</v>
      </c>
      <c r="AR13" s="21">
        <v>993250</v>
      </c>
      <c r="AS13" s="15">
        <f t="array" ref="AS13">AR13/INDEX(Exch_rate,MATCH($A13,Exch_regions1,0),MATCH(AR$1,Exch_months1,0))</f>
        <v>45.561926605504588</v>
      </c>
      <c r="AT13" s="21">
        <v>949000</v>
      </c>
      <c r="AU13" s="15">
        <f t="array" ref="AU13">AT13/INDEX(Exch_rate,MATCH($A13,Exch_regions1,0),MATCH(AT$1,Exch_months1,0))</f>
        <v>43.935185185185183</v>
      </c>
      <c r="AV13" s="21">
        <v>876800</v>
      </c>
      <c r="AW13" s="15">
        <f t="array" ref="AW13">AV13/INDEX(Exch_rate,MATCH($A13,Exch_regions1,0),MATCH(AV$1,Exch_months1,0))</f>
        <v>40.580067880283863</v>
      </c>
      <c r="AX13" s="21">
        <v>800500</v>
      </c>
      <c r="AY13" s="15">
        <f t="array" ref="AY13">AX13/INDEX(Exch_rate,MATCH($A13,Exch_regions1,0),MATCH(AX$1,Exch_months1,0))</f>
        <v>36.650133536818004</v>
      </c>
      <c r="AZ13" s="21">
        <v>765750</v>
      </c>
      <c r="BA13" s="15">
        <f t="array" ref="BA13">AZ13/INDEX(Exch_rate,MATCH($A13,Exch_regions1,0),MATCH(AZ$1,Exch_months1,0))</f>
        <v>34.952453404336254</v>
      </c>
      <c r="BB13" s="21">
        <v>818800</v>
      </c>
      <c r="BC13" s="15">
        <f t="array" ref="BC13">BB13/INDEX(Exch_rate,MATCH($A13,Exch_regions1,0),MATCH(BB$1,Exch_months1,0))</f>
        <v>37.297297297297298</v>
      </c>
      <c r="BD13" s="21">
        <v>862750</v>
      </c>
      <c r="BE13" s="15">
        <f t="array" ref="BE13">BD13/INDEX(Exch_rate,MATCH($A13,Exch_regions1,0),MATCH(BD$1,Exch_months1,0))</f>
        <v>39.067924528301887</v>
      </c>
      <c r="BF13" s="21">
        <v>845890</v>
      </c>
      <c r="BG13" s="15">
        <f t="array" ref="BG13">BF13/INDEX(Exch_rate,MATCH($A13,Exch_regions1,0),MATCH(BF$1,Exch_months1,0))</f>
        <v>38.103153153153151</v>
      </c>
      <c r="BH13" s="21">
        <v>814800</v>
      </c>
      <c r="BI13" s="15">
        <f t="array" ref="BI13">BH13/INDEX(Exch_rate,MATCH($A13,Exch_regions1,0),MATCH(BH$1,Exch_months1,0))</f>
        <v>36.713727846200065</v>
      </c>
      <c r="BJ13" s="21">
        <v>765000</v>
      </c>
      <c r="BK13" s="15">
        <f t="array" ref="BK13">BJ13/INDEX(Exch_rate,MATCH($A13,Exch_regions1,0),MATCH(BJ$1,Exch_months1,0))</f>
        <v>34.511278195488721</v>
      </c>
      <c r="BL13" s="21">
        <v>772000</v>
      </c>
      <c r="BM13" s="15">
        <f t="array" ref="BM13">BL13/INDEX(Exch_rate,MATCH($A13,Exch_regions1,0),MATCH(BL$1,Exch_months1,0))</f>
        <v>34.058823529411761</v>
      </c>
      <c r="BN13" s="21">
        <v>787000</v>
      </c>
      <c r="BO13" s="15">
        <f t="array" ref="BO13">BN13/INDEX(Exch_rate,MATCH($A13,Exch_regions1,0),MATCH(BN$1,Exch_months1,0))</f>
        <v>34.75892528524107</v>
      </c>
      <c r="BP13" s="21">
        <v>854250</v>
      </c>
      <c r="BQ13" s="15">
        <f t="array" ref="BQ13">BP13/INDEX(Exch_rate,MATCH($A13,Exch_regions1,0),MATCH(BP$1,Exch_months1,0))</f>
        <v>37.508232711306256</v>
      </c>
      <c r="BR13" s="21">
        <v>885250</v>
      </c>
      <c r="BS13" s="15">
        <f t="array" ref="BS13">BR13/INDEX(Exch_rate,MATCH($A13,Exch_regions1,0),MATCH(BR$1,Exch_months1,0))</f>
        <v>39.112665684830638</v>
      </c>
      <c r="BT13" s="21">
        <v>829250</v>
      </c>
      <c r="BU13" s="15">
        <f t="array" ref="BU13">BT13/INDEX(Exch_rate,MATCH($A13,Exch_regions1,0),MATCH(BT$1,Exch_months1,0))</f>
        <v>36.598013975726374</v>
      </c>
      <c r="BV13" s="21">
        <v>751500</v>
      </c>
      <c r="BW13" s="15">
        <f t="array" ref="BW13">BV13/INDEX(Exch_rate,MATCH($A13,Exch_regions1,0),MATCH(BV$1,Exch_months1,0))</f>
        <v>33.130051432770024</v>
      </c>
      <c r="BX13" s="21">
        <v>665400</v>
      </c>
      <c r="BY13" s="15">
        <f t="array" ref="BY13">BX13/INDEX(Exch_rate,MATCH($A13,Exch_regions1,0),MATCH(BX$1,Exch_months1,0))</f>
        <v>29.520851818988465</v>
      </c>
      <c r="BZ13" s="21">
        <v>627500</v>
      </c>
      <c r="CA13" s="15">
        <f t="array" ref="CA13">BZ13/INDEX(Exch_rate,MATCH($A13,Exch_regions1,0),MATCH(BZ$1,Exch_months1,0))</f>
        <v>27.57837679460885</v>
      </c>
      <c r="CB13" s="21">
        <v>652750</v>
      </c>
      <c r="CC13" s="15">
        <f t="array" ref="CC13">CB13/INDEX(Exch_rate,MATCH($A13,Exch_regions1,0),MATCH(CB$1,Exch_months1,0))</f>
        <v>28.535519125683059</v>
      </c>
      <c r="CD13" s="21">
        <v>674000</v>
      </c>
      <c r="CE13" s="15">
        <f t="array" ref="CE13">CD13/INDEX(Exch_rate,MATCH($A13,Exch_regions1,0),MATCH(CD$1,Exch_months1,0))</f>
        <v>29.312844302696437</v>
      </c>
      <c r="CF13" s="21">
        <v>900000</v>
      </c>
      <c r="CG13" s="15">
        <f t="array" ref="CG13">CF13/INDEX(Exch_rate,MATCH($A13,Exch_regions1,0),MATCH(CF$1,Exch_months1,0))</f>
        <v>39.031441994940373</v>
      </c>
      <c r="CH13" s="21">
        <v>877750</v>
      </c>
      <c r="CI13" s="15">
        <f t="array" ref="CI13">CH13/INDEX(Exch_rate,MATCH($A13,Exch_regions1,0),MATCH(CH$1,Exch_months1,0))</f>
        <v>38.724264705882348</v>
      </c>
      <c r="CJ13" s="21">
        <v>927400</v>
      </c>
      <c r="CK13" s="15">
        <f t="array" ref="CK13">CJ13/INDEX(Exch_rate,MATCH($A13,Exch_regions1,0),MATCH(CJ$1,Exch_months1,0))</f>
        <v>40.746924428822496</v>
      </c>
      <c r="CL13" s="21">
        <v>929750</v>
      </c>
      <c r="CM13" s="15">
        <f t="array" ref="CM13">CL13/INDEX(Exch_rate,MATCH($A13,Exch_regions1,0),MATCH(CL$1,Exch_months1,0))</f>
        <v>40.808339429407461</v>
      </c>
      <c r="CN13" s="21">
        <v>928500</v>
      </c>
      <c r="CO13" s="15">
        <f t="array" ref="CO13">CN13/INDEX(Exch_rate,MATCH($A13,Exch_regions1,0),MATCH(CN$1,Exch_months1,0))</f>
        <v>40.590163934426229</v>
      </c>
      <c r="CP13" s="21">
        <v>1081750</v>
      </c>
      <c r="CQ13" s="15">
        <f t="array" ref="CQ13">CP13/INDEX(Exch_rate,MATCH($A13,Exch_regions1,0),MATCH(CP$1,Exch_months1,0))</f>
        <v>46.795241528478726</v>
      </c>
      <c r="CR13" s="21">
        <v>1228000</v>
      </c>
      <c r="CS13" s="15">
        <f t="array" ref="CS13">CR13/INDEX(Exch_rate,MATCH($A13,Exch_regions1,0),MATCH(CR$1,Exch_months1,0))</f>
        <v>52.422625400213448</v>
      </c>
      <c r="CT13" s="21">
        <v>1225400</v>
      </c>
      <c r="CU13" s="15">
        <f t="array" ref="CU13">CT13/INDEX(Exch_rate,MATCH($A13,Exch_regions1,0),MATCH(CT$1,Exch_months1,0))</f>
        <v>52.17428328129435</v>
      </c>
      <c r="CV13" s="21">
        <v>1152950</v>
      </c>
      <c r="CW13" s="15">
        <f t="array" ref="CW13">CV13/INDEX(Exch_rate,MATCH($A13,Exch_regions1,0),MATCH(CV$1,Exch_months1,0))</f>
        <v>51.721121495327097</v>
      </c>
      <c r="CX13" s="2">
        <v>1085000</v>
      </c>
      <c r="CY13" s="15">
        <f t="array" ref="CY13">CX13/INDEX(Exch_rate,MATCH($A13,Exch_regions1,0),MATCH(CX$1,Exch_months1,0))</f>
        <v>49.374288964732649</v>
      </c>
      <c r="CZ13" s="2">
        <v>1210600</v>
      </c>
      <c r="DA13" s="15">
        <f t="array" ref="DA13">CZ13/INDEX(Exch_rate,MATCH($A13,Exch_regions1,0),MATCH(CZ$1,Exch_months1,0))</f>
        <v>53.685144124168517</v>
      </c>
      <c r="DB13" s="2">
        <v>1294280</v>
      </c>
      <c r="DC13" s="15">
        <f t="array" ref="DC13">DB13/INDEX(Exch_rate,MATCH($A13,Exch_regions1,0),MATCH(DB$1,Exch_months1,0))</f>
        <v>57.269026548672564</v>
      </c>
      <c r="DD13" s="2">
        <v>1217250</v>
      </c>
      <c r="DE13" s="15">
        <f t="array" ref="DE13">DD13/INDEX(Exch_rate,MATCH($A13,Exch_regions1,0),MATCH(DD$1,Exch_months1,0))</f>
        <v>54.03995560488346</v>
      </c>
      <c r="DF13" s="2">
        <v>1125600</v>
      </c>
      <c r="DG13" s="15">
        <f t="array" ref="DG13">DF13/INDEX(Exch_rate,MATCH($A13,Exch_regions1,0),MATCH(DF$1,Exch_months1,0))</f>
        <v>49.45518453427065</v>
      </c>
      <c r="DH13" s="2">
        <v>1002000</v>
      </c>
      <c r="DI13" s="15">
        <f t="array" ref="DI13">DH13/INDEX(Exch_rate,MATCH($A13,Exch_regions1,0),MATCH(DH$1,Exch_months1,0))</f>
        <v>44.124770642201838</v>
      </c>
      <c r="DJ13" s="2">
        <v>1059250</v>
      </c>
      <c r="DK13" s="15">
        <f t="array" ref="DK13">DJ13/INDEX(Exch_rate,MATCH($A13,Exch_regions1,0),MATCH(DJ$1,Exch_months1,0))</f>
        <v>46.611661166116612</v>
      </c>
      <c r="DL13" s="2">
        <v>1111500</v>
      </c>
      <c r="DM13" s="15">
        <f t="array" ref="DM13">DL13/INDEX(Exch_rate,MATCH($A13,Exch_regions1,0),MATCH(DL$1,Exch_months1,0))</f>
        <v>48.57246904588493</v>
      </c>
      <c r="DN13" s="2">
        <v>1053250</v>
      </c>
      <c r="DO13" s="15">
        <f t="array" ref="DO13">DN13/INDEX(Exch_rate,MATCH($A13,Exch_regions1,0),MATCH(DN$1,Exch_months1,0))</f>
        <v>45.893246187363836</v>
      </c>
      <c r="DP13" s="2">
        <v>949500</v>
      </c>
      <c r="DQ13" s="15">
        <f t="array" ref="DQ13">DP13/INDEX(Exch_rate,MATCH($A13,Exch_regions1,0),MATCH(DP$1,Exch_months1,0))</f>
        <v>41.342525399129173</v>
      </c>
      <c r="DR13" s="17">
        <v>912600</v>
      </c>
      <c r="DS13" s="15">
        <f t="array" ref="DS13">DR13/INDEX(Exch_rate,MATCH($A13,Exch_regions1,0),MATCH(DR$1,Exch_months1,0))</f>
        <v>39.12260645898828</v>
      </c>
      <c r="DT13" s="18">
        <v>913250</v>
      </c>
      <c r="DU13" s="15">
        <f t="array" ref="DU13">DT13/INDEX(Exch_rate,MATCH($A13,Exch_regions1,0),MATCH(DT$1,Exch_months1,0))</f>
        <v>39.720913374411019</v>
      </c>
      <c r="DV13" s="18">
        <v>859500</v>
      </c>
      <c r="DW13" s="15">
        <f t="array" ref="DW13">DV13/INDEX(Exch_rate,MATCH($A13,Exch_regions1,0),MATCH(DV$1,Exch_months1,0))</f>
        <v>36.862044317369545</v>
      </c>
      <c r="DX13" s="18">
        <v>854000</v>
      </c>
      <c r="DY13" s="15">
        <f t="array" ref="DY13">DX13/INDEX(Exch_rate,MATCH($A13,Exch_regions1,0),MATCH(DX$1,Exch_months1,0))</f>
        <v>36.691729323308273</v>
      </c>
      <c r="DZ13" s="18">
        <v>840250</v>
      </c>
      <c r="EA13" s="15">
        <f t="array" ref="EA13">DZ13/INDEX(Exch_rate,MATCH($A13,Exch_regions1,0),MATCH(DZ$1,Exch_months1,0))</f>
        <v>36.361341507392716</v>
      </c>
      <c r="EB13" s="18">
        <v>784000</v>
      </c>
      <c r="EC13" s="15">
        <f t="array" ref="EC13">EB13/INDEX(Exch_rate,MATCH($A13,Exch_regions1,0),MATCH(EB$1,Exch_months1,0))</f>
        <v>34.025316455696199</v>
      </c>
      <c r="ED13" s="2">
        <v>715200</v>
      </c>
      <c r="EE13" s="15">
        <f t="array" ref="EE13">ED13/INDEX(Exch_rate,MATCH($A13,Exch_regions1,0),MATCH(ED$1,Exch_months1,0))</f>
        <v>30.211208110391439</v>
      </c>
      <c r="EF13" s="20">
        <v>686500</v>
      </c>
      <c r="EG13" s="15">
        <f t="array" ref="EG13">EF13/INDEX(Exch_rate,MATCH($A13,Exch_regions1,0),MATCH(EF$1,Exch_months1,0))</f>
        <v>28.703832752613238</v>
      </c>
      <c r="EH13" s="2">
        <v>742250</v>
      </c>
      <c r="EI13" s="15">
        <f t="array" ref="EI13">EH13/INDEX(Exch_rate,MATCH($A13,Exch_regions1,0),MATCH(EH$1,Exch_months1,0))</f>
        <v>31.089005235602095</v>
      </c>
      <c r="EJ13" s="21">
        <v>712200</v>
      </c>
      <c r="EK13" s="15">
        <f t="array" ref="EK13">EJ13/INDEX(Exch_rate,MATCH($A13,Exch_regions1,0),MATCH(EJ$1,Exch_months1,0))</f>
        <v>29.617410590518435</v>
      </c>
      <c r="EL13" s="21">
        <v>698500</v>
      </c>
      <c r="EM13" s="15">
        <f t="array" ref="EM13">EL13/INDEX(Exch_rate,MATCH($A13,Exch_regions1,0),MATCH(EL$1,Exch_months1,0))</f>
        <v>28.568507157464214</v>
      </c>
      <c r="EN13" s="2">
        <v>698000</v>
      </c>
      <c r="EO13" s="15">
        <f t="array" ref="EO13">EN13/INDEX(Exch_rate,MATCH($A13,Exch_regions1,0),MATCH(EN$1,Exch_months1,0))</f>
        <v>28.548057259713701</v>
      </c>
      <c r="EP13" s="2">
        <v>683750</v>
      </c>
      <c r="EQ13" s="15">
        <f t="array" ref="EQ13">EP13/INDEX(Exch_rate,MATCH($A13,Exch_regions1,0),MATCH(EP$1,Exch_months1,0))</f>
        <v>27.870244565217394</v>
      </c>
      <c r="ER13" s="29">
        <v>661450</v>
      </c>
      <c r="ES13" s="15">
        <f t="array" ref="ES13">ER13/INDEX(Exch_rate,MATCH($A13,Exch_regions1,0),MATCH(ER$1,Exch_months1,0))</f>
        <v>26.906440677966103</v>
      </c>
      <c r="ET13" s="29">
        <v>687226</v>
      </c>
      <c r="EU13" s="15">
        <f t="array" ref="EU13">ET13/INDEX(Exch_rate,MATCH($A13,Exch_regions1,0),MATCH(ET$1,Exch_months1,0))</f>
        <v>28.17462248035531</v>
      </c>
      <c r="EV13" s="30">
        <v>730800</v>
      </c>
      <c r="EW13" s="15">
        <f t="array" ref="EW13">EV13/INDEX(Exch_rate,MATCH($A13,Exch_regions1,0),MATCH(EV$1,Exch_months1,0))</f>
        <v>29.975389663658735</v>
      </c>
      <c r="EX13" s="30">
        <v>725250</v>
      </c>
      <c r="EY13" s="15">
        <f t="array" ref="EY13">EX13/INDEX(Exch_rate,MATCH($A13,Exch_regions1,0),MATCH(EX$1,Exch_months1,0))</f>
        <v>29.431856611430501</v>
      </c>
      <c r="EZ13" s="30">
        <v>745750</v>
      </c>
      <c r="FA13" s="15">
        <f t="array" ref="FA13">EZ13/INDEX(Exch_rate,MATCH($A13,Exch_regions1,0),MATCH(EZ$1,Exch_months1,0))</f>
        <v>30.233108108108105</v>
      </c>
      <c r="FB13" s="30">
        <v>995400</v>
      </c>
      <c r="FC13" s="15">
        <f t="array" ref="FC13">FB13/INDEX(Exch_rate,MATCH($A13,Exch_regions1,0),MATCH(FB$1,Exch_months1,0))</f>
        <v>40.739427012278313</v>
      </c>
      <c r="FD13" s="30">
        <v>1029750</v>
      </c>
      <c r="FE13" s="15">
        <f t="array" ref="FE13">FD13/INDEX(Exch_rate,MATCH($A13,Exch_regions1,0),MATCH(FD$1,Exch_months1,0))</f>
        <v>42.289527720739223</v>
      </c>
      <c r="FF13" s="15">
        <v>1012500</v>
      </c>
      <c r="FG13" s="15">
        <f t="array" ref="FG13">FF13/INDEX(Exch_rate,MATCH($A13,Exch_regions1,0),MATCH(FF$1,Exch_months1,0))</f>
        <v>41.047297297297298</v>
      </c>
      <c r="FH13" s="15">
        <v>1064500</v>
      </c>
      <c r="FI13" s="15">
        <f t="array" ref="FI13">FH13/INDEX(Exch_rate,MATCH($A13,Exch_regions1,0),MATCH(FH$1,Exch_months1,0))</f>
        <v>42.158415841584159</v>
      </c>
      <c r="FJ13" s="15">
        <v>1055000</v>
      </c>
      <c r="FK13" s="15">
        <f t="array" ref="FK13">FJ13/INDEX(Exch_rate,MATCH($A13,Exch_regions1,0),MATCH(FJ$1,Exch_months1,0))</f>
        <v>42.2</v>
      </c>
      <c r="FL13" s="15">
        <v>1068000</v>
      </c>
      <c r="FM13" s="15">
        <f t="array" ref="FM13">FL13/INDEX(Exch_rate,MATCH($A13,Exch_regions1,0),MATCH(FL$1,Exch_months1,0))</f>
        <v>42.677322677322678</v>
      </c>
      <c r="FN13" s="15">
        <v>819750</v>
      </c>
      <c r="FO13" s="15">
        <f t="array" ref="FO13">FN13/INDEX(Exch_rate,MATCH($A13,Exch_regions1,0),MATCH(FN$1,Exch_months1,0))</f>
        <v>32.76815456362425</v>
      </c>
      <c r="FP13" s="15">
        <v>751750</v>
      </c>
      <c r="FQ13" s="15">
        <f t="array" ref="FQ13">FP13/INDEX(Exch_rate,MATCH($A13,Exch_regions1,0),MATCH(FP$1,Exch_months1,0))</f>
        <v>30.120200333889819</v>
      </c>
      <c r="FR13" s="15">
        <v>766000</v>
      </c>
      <c r="FS13" s="15">
        <f t="array" ref="FS13">FR13/INDEX(Exch_rate,MATCH($A13,Exch_regions1,0),MATCH(FR$1,Exch_months1,0))</f>
        <v>30.487562189054728</v>
      </c>
      <c r="FT13" s="15">
        <v>930250</v>
      </c>
      <c r="FU13" s="15">
        <f t="array" ref="FU13">FT13/INDEX(Exch_rate,MATCH($A13,Exch_regions1,0),MATCH(FT$1,Exch_months1,0))</f>
        <v>35.951690821256037</v>
      </c>
      <c r="FV13" s="15">
        <v>947750</v>
      </c>
      <c r="FW13" s="15">
        <f t="array" ref="FW13">FV13/INDEX(Exch_rate,MATCH($A13,Exch_regions1,0),MATCH(FV$1,Exch_months1,0))</f>
        <v>36.805825242718448</v>
      </c>
      <c r="FX13" s="15">
        <v>916800</v>
      </c>
      <c r="FY13" s="15">
        <f t="array" ref="FY13">FX13/INDEX(Exch_rate,MATCH($A13,Exch_regions1,0),MATCH(FX$1,Exch_months1,0))</f>
        <v>35.896632732967895</v>
      </c>
      <c r="FZ13" s="15">
        <v>986500</v>
      </c>
      <c r="GA13" s="15">
        <f t="array" ref="GA13">FZ13/INDEX(Exch_rate,MATCH($A13,Exch_regions1,0),MATCH(FZ$1,Exch_months1,0))</f>
        <v>38.560260586319217</v>
      </c>
      <c r="GB13" s="15">
        <v>951600</v>
      </c>
      <c r="GC13" s="15">
        <f t="array" ref="GC13">GB13/INDEX(Exch_rate,MATCH($A13,Exch_regions1,0),MATCH(GB$1,Exch_months1,0))</f>
        <v>37.712021136063413</v>
      </c>
      <c r="GD13" s="15">
        <v>914500</v>
      </c>
      <c r="GE13" s="15">
        <f t="array" ref="GE13">GD13/INDEX(Exch_rate,MATCH($A13,Exch_regions1,0),MATCH(GD$1,Exch_months1,0))</f>
        <v>35.980327868852456</v>
      </c>
      <c r="GF13" s="15">
        <v>1014750</v>
      </c>
      <c r="GG13" s="15">
        <f t="array" ref="GG13">GF13/INDEX(Exch_rate,MATCH($A13,Exch_regions1,0),MATCH(GF$1,Exch_months1,0))</f>
        <v>39.510058403634005</v>
      </c>
      <c r="GH13" s="15">
        <v>1061250</v>
      </c>
      <c r="GI13" s="15">
        <f t="array" ref="GI13">GH13/INDEX(Exch_rate,MATCH($A13,Exch_regions1,0),MATCH(GH$1,Exch_months1,0))</f>
        <v>41.240284974093264</v>
      </c>
      <c r="GJ13" s="15">
        <v>1066276</v>
      </c>
      <c r="GK13" s="15">
        <f t="array" ref="GK13">GJ13/INDEX(Exch_rate,MATCH($A13,Exch_regions1,0),MATCH(GJ$1,Exch_months1,0))</f>
        <v>41.010615384615384</v>
      </c>
      <c r="GL13" s="15">
        <v>1124750</v>
      </c>
      <c r="GM13" s="15">
        <f t="array" ref="GM13">GL13/INDEX(Exch_rate,MATCH($A13,Exch_regions1,0),MATCH(GL$1,Exch_months1,0))</f>
        <v>43.750405186385741</v>
      </c>
      <c r="GN13" s="15">
        <v>1058250</v>
      </c>
      <c r="GO13" s="15">
        <f t="array" ref="GO13">GN13/INDEX(Exch_rate,MATCH($A13,Exch_regions1,0),MATCH(GN$1,Exch_months1,0))</f>
        <v>40.876434006720999</v>
      </c>
      <c r="GP13" s="15">
        <v>1070994</v>
      </c>
      <c r="GQ13" s="15">
        <f t="array" ref="GQ13">GP13/INDEX(Exch_rate,MATCH($A13,Exch_regions1,0),MATCH(GP$1,Exch_months1,0))</f>
        <v>41.835703125000002</v>
      </c>
      <c r="GR13" s="15">
        <v>1163000</v>
      </c>
      <c r="GS13" s="15">
        <f t="array" ref="GS13">GR13/INDEX(Exch_rate,MATCH($A13,Exch_regions1,0),MATCH(GR$1,Exch_months1,0))</f>
        <v>44.730769230769234</v>
      </c>
      <c r="GT13" s="15">
        <v>1181600</v>
      </c>
      <c r="GU13" s="15">
        <f t="array" ref="GU13">GT13/INDEX(Exch_rate,MATCH($A13,Exch_regions1,0),MATCH(GT$1,Exch_months1,0))</f>
        <v>45.976653696498055</v>
      </c>
      <c r="GV13" s="15">
        <v>1238250</v>
      </c>
      <c r="GW13" s="15">
        <f t="array" ref="GW13">GV13/INDEX(Exch_rate,MATCH($A13,Exch_regions1,0),MATCH(GV$1,Exch_months1,0))</f>
        <v>49.365448504983391</v>
      </c>
      <c r="GX13" s="15">
        <v>1381500</v>
      </c>
      <c r="GY13" s="15">
        <f t="array" ref="GY13">GX13/INDEX(Exch_rate,MATCH($A13,Exch_regions1,0),MATCH(GX$1,Exch_months1,0))</f>
        <v>54.712871287128714</v>
      </c>
      <c r="GZ13" s="2">
        <v>1317600</v>
      </c>
      <c r="HA13" s="15">
        <f t="array" ref="HA13">GZ13/INDEX(Exch_rate,MATCH($A13,Exch_regions1,0),MATCH(GZ$1,Exch_months1,0))</f>
        <v>52.010526315789477</v>
      </c>
      <c r="HB13" s="15">
        <v>1387000</v>
      </c>
      <c r="HC13" s="15">
        <f t="array" ref="HC13">HB13/INDEX(Exch_rate,MATCH($A13,Exch_regions1,0),MATCH(HB$1,Exch_months1,0))</f>
        <v>53.431781701444628</v>
      </c>
      <c r="HD13" s="15">
        <v>1428000</v>
      </c>
      <c r="HE13" s="15">
        <f t="array" ref="HE13">HD13/INDEX(Exch_rate,MATCH($A13,Exch_regions1,0),MATCH(HD$1,Exch_months1,0))</f>
        <v>54.800127918132397</v>
      </c>
      <c r="HF13" s="15">
        <v>1627200</v>
      </c>
      <c r="HG13" s="15">
        <f t="array" ref="HG13">HF13/INDEX(Exch_rate,MATCH($A13,Exch_regions1,0),MATCH(HF$1,Exch_months1,0))</f>
        <v>62.584615384615383</v>
      </c>
      <c r="HH13" s="15">
        <v>1950500</v>
      </c>
      <c r="HI13" s="15">
        <f t="array" ref="HI13">HH13/INDEX(Exch_rate,MATCH($A13,Exch_regions1,0),MATCH(HH$1,Exch_months1,0))</f>
        <v>75.019230769230774</v>
      </c>
      <c r="HJ13" s="15">
        <v>2148000</v>
      </c>
      <c r="HK13" s="15">
        <f t="array" ref="HK13">HJ13/INDEX(Exch_rate,MATCH($A13,Exch_regions1,0),MATCH(HJ$1,Exch_months1,0))</f>
        <v>82.615384615384613</v>
      </c>
      <c r="HL13" s="15">
        <v>2136250</v>
      </c>
      <c r="HM13" s="15">
        <f t="array" ref="HM13">HL13/INDEX(Exch_rate,MATCH($A13,Exch_regions1,0),MATCH(HL$1,Exch_months1,0))</f>
        <v>81.640127388535035</v>
      </c>
      <c r="HN13" s="15">
        <v>2465500</v>
      </c>
      <c r="HO13" s="15">
        <f t="array" ref="HO13">HN13/INDEX(Exch_rate,MATCH($A13,Exch_regions1,0),MATCH(HN$1,Exch_months1,0))</f>
        <v>94.82692307692308</v>
      </c>
      <c r="HP13" s="15">
        <v>2619000</v>
      </c>
      <c r="HQ13" s="15">
        <f t="array" ref="HQ13">HP13/INDEX(Exch_rate,MATCH($A13,Exch_regions1,0),MATCH(HP$1,Exch_months1,0))</f>
        <v>100.73076923076923</v>
      </c>
      <c r="HR13" s="15">
        <v>2473000</v>
      </c>
      <c r="HS13" s="15">
        <f t="array" ref="HS13">HR13/INDEX(Exch_rate,MATCH($A13,Exch_regions1,0),MATCH(HR$1,Exch_months1,0))</f>
        <v>95.115384615384613</v>
      </c>
      <c r="HT13" s="15">
        <v>2710250</v>
      </c>
      <c r="HU13" s="15">
        <f t="array" ref="HU13">HT13/INDEX(Exch_rate,MATCH($A13,Exch_regions1,0),MATCH(HT$1,Exch_months1,0))</f>
        <v>103.24761904761905</v>
      </c>
      <c r="HV13" s="15">
        <v>2757500</v>
      </c>
      <c r="HW13" s="15">
        <f t="array" ref="HW13">HV13/INDEX(Exch_rate,MATCH($A13,Exch_regions1,0),MATCH(HV$1,Exch_months1,0))</f>
        <v>106.05769230769231</v>
      </c>
      <c r="HX13" s="15">
        <v>2413200</v>
      </c>
      <c r="HY13" s="15">
        <f t="array" ref="HY13">HX13/INDEX(Exch_rate,MATCH($A13,Exch_regions1,0),MATCH(HX$1,Exch_months1,0))</f>
        <v>90.49499999999999</v>
      </c>
      <c r="HZ13" s="15">
        <v>2193500</v>
      </c>
      <c r="IA13" s="15">
        <f t="array" ref="IA13">HZ13/INDEX(Exch_rate,MATCH($A13,Exch_regions1,0),MATCH(HZ$1,Exch_months1,0))</f>
        <v>83.297468354430379</v>
      </c>
      <c r="IB13" s="15">
        <v>2223400</v>
      </c>
      <c r="IC13" s="15">
        <f t="array" ref="IC13">IB13/INDEX(Exch_rate,MATCH($A13,Exch_regions1,0),MATCH(IB$1,Exch_months1,0))</f>
        <v>84.43291139240506</v>
      </c>
      <c r="ID13" s="15">
        <v>2300000</v>
      </c>
      <c r="IE13" s="15">
        <f t="array" ref="IE13">ID13/INDEX(Exch_rate,MATCH($A13,Exch_regions1,0),MATCH(ID$1,Exch_months1,0))</f>
        <v>87.341772151898738</v>
      </c>
      <c r="IF13" s="15">
        <v>2346500</v>
      </c>
      <c r="IG13" s="15">
        <f t="array" ref="IG13">IF13/INDEX(Exch_rate,MATCH($A13,Exch_regions1,0),MATCH(IF$1,Exch_months1,0))</f>
        <v>89.107594936708864</v>
      </c>
      <c r="IH13" s="15">
        <v>2006200</v>
      </c>
      <c r="II13" s="15">
        <f t="array" ref="II13">IH13/INDEX(Exch_rate,MATCH($A13,Exch_regions1,0),MATCH(IH$1,Exch_months1,0))</f>
        <v>75.234380859521494</v>
      </c>
      <c r="IJ13" s="15">
        <v>1680500</v>
      </c>
      <c r="IK13" s="15">
        <f t="array" ref="IK13">IJ13/INDEX(Exch_rate,MATCH($A13,Exch_regions1,0),MATCH(IJ$1,Exch_months1,0))</f>
        <v>63.020325508137702</v>
      </c>
      <c r="IL13" s="15">
        <v>1551250</v>
      </c>
      <c r="IM13" s="15">
        <f t="array" ref="IM13">IL13/INDEX(Exch_rate,MATCH($A13,Exch_regions1,0),MATCH(IL$1,Exch_months1,0))</f>
        <v>58.173329333233333</v>
      </c>
      <c r="IN13" s="15">
        <v>1600500</v>
      </c>
      <c r="IO13" s="15">
        <f t="array" ref="IO13">IN13/INDEX(Exch_rate,MATCH($A13,Exch_regions1,0),MATCH(IN$1,Exch_months1,0))</f>
        <v>60.020250506262656</v>
      </c>
      <c r="IP13" s="15">
        <v>1520400</v>
      </c>
      <c r="IQ13" s="15">
        <f t="array" ref="IQ13">IP13/INDEX(Exch_rate,MATCH($A13,Exch_regions1,0),MATCH(IP$1,Exch_months1,0))</f>
        <v>57.737439714426763</v>
      </c>
      <c r="IR13" s="15">
        <v>1348500</v>
      </c>
      <c r="IS13" s="15">
        <f t="array" ref="IS13">IR13/INDEX(Exch_rate,MATCH($A13,Exch_regions1,0),MATCH(IR$1,Exch_months1,0))</f>
        <v>51.209508981126341</v>
      </c>
      <c r="IT13" s="15">
        <v>1234600</v>
      </c>
      <c r="IU13" s="15">
        <f t="array" ref="IU13">IT13/INDEX(Exch_rate,MATCH($A13,Exch_regions1,0),MATCH(IT$1,Exch_months1,0))</f>
        <v>46.884137773895873</v>
      </c>
      <c r="IV13" s="15">
        <v>1215250</v>
      </c>
      <c r="IW13" s="15">
        <f t="array" ref="IW13">IV13/INDEX(Exch_rate,MATCH($A13,Exch_regions1,0),MATCH(IV$1,Exch_months1,0))</f>
        <v>46.149318345801845</v>
      </c>
      <c r="IX13" s="15">
        <v>1241750</v>
      </c>
      <c r="IY13" s="15">
        <f t="array" ref="IY13">IX13/INDEX(Exch_rate,MATCH($A13,Exch_regions1,0),MATCH(IX$1,Exch_months1,0))</f>
        <v>47.155660198230358</v>
      </c>
      <c r="IZ13" s="15">
        <v>1310600</v>
      </c>
      <c r="JA13" s="15">
        <f t="array" ref="JA13">IZ13/INDEX(Exch_rate,MATCH($A13,Exch_regions1,0),MATCH(IZ$1,Exch_months1,0))</f>
        <v>49.770250256332361</v>
      </c>
      <c r="JB13" s="15">
        <v>1434750</v>
      </c>
      <c r="JC13" s="15">
        <f t="array" ref="JC13">JB13/INDEX(Exch_rate,MATCH($A13,Exch_regions1,0),MATCH(JB$1,Exch_months1,0))</f>
        <v>54.484866897049329</v>
      </c>
      <c r="JD13" s="15">
        <v>1782500</v>
      </c>
      <c r="JE13" s="15">
        <f>JD13/INDEX(Exch_rate,MATCH($A13,Exch_regions1,0),MATCH(JD$1,Exch_months1,0))</f>
        <v>66.429396638467566</v>
      </c>
      <c r="JF13" s="15">
        <v>1811800</v>
      </c>
      <c r="JG13" s="15">
        <f t="array" ref="JG13">JF13/INDEX(Exch_rate,MATCH($A13,Exch_regions1,0),MATCH(JF$1,Exch_months1,0))</f>
        <v>66.286174221636855</v>
      </c>
      <c r="JH13" s="15">
        <v>1479000</v>
      </c>
      <c r="JI13" s="15">
        <f t="array" ref="JI13">JH13/INDEX(Exch_rate,MATCH($A13,Exch_regions1,0),MATCH(JH$1,Exch_months1,0))</f>
        <v>54.948729380294246</v>
      </c>
      <c r="JJ13" s="15">
        <v>1304500</v>
      </c>
      <c r="JK13" s="15">
        <f t="array" ref="JK13">JJ13/INDEX(Exch_rate,MATCH($A13,Exch_regions1,0),MATCH(JJ$1,Exch_months1,0))</f>
        <v>47.726191782826618</v>
      </c>
      <c r="JL13" s="15">
        <v>1228800</v>
      </c>
      <c r="JM13" s="15">
        <f>JL13/INDEX(Exchange_rate_data1,MATCH('Food Items CMB_Regions '!$A13,Exch_regions,0),MATCH('Food Items CMB_Regions '!JL$1,Exch_months3,0))</f>
        <v>45.176470588235297</v>
      </c>
      <c r="JN13" s="42">
        <v>1246010</v>
      </c>
      <c r="JO13" s="42">
        <f>JN13/INDEX(Exchange_rate_data2,MATCH('Food Items CMB_Regions '!$A13,Exch_regions,0),MATCH('Food Items CMB_Regions '!JN$1,Exch_months4,0))</f>
        <v>45.866524331885444</v>
      </c>
      <c r="JP13" s="42">
        <v>1386270</v>
      </c>
      <c r="JQ13" s="42">
        <f>JP13/INDEX(Exchange_rate_data3,MATCH('Food Items CMB_Regions '!$A13,Exch_regions,0),MATCH('Food Items CMB_Regions '!JP$1,Exch_months5,0))</f>
        <v>50.872293577981651</v>
      </c>
      <c r="JR13" s="42">
        <v>1290010</v>
      </c>
      <c r="JS13" s="42">
        <f>JR13/INDEX(Exchange_rate4,MATCH('Food Items CMB_Regions '!$A13,Exch_regions,0),MATCH('Food Items CMB_Regions '!JR$1,Exch_month6,0))</f>
        <v>47.42683823529412</v>
      </c>
      <c r="JT13" s="42">
        <v>1170010</v>
      </c>
      <c r="JU13" s="42">
        <f>JT13/INDEX(Exchange_rate5,MATCH('Food Items CMB_Regions '!$A13,Exch_regions,0),MATCH('Food Items CMB_Regions '!JT$1,Exch_month7,0))</f>
        <v>43.333703703703705</v>
      </c>
      <c r="JV13" s="42">
        <v>1208600</v>
      </c>
      <c r="JW13" s="42">
        <f>JV13/INDEX(Exchange_rate6,MATCH('Food Items CMB_Regions '!$A13,Exch_regions,0),MATCH('Food Items CMB_Regions '!JV$1,Exch_month9,0))</f>
        <v>44.433823529411768</v>
      </c>
      <c r="JX13" s="42">
        <v>1394010</v>
      </c>
      <c r="JY13" s="42">
        <f>JX13/INDEX(Exchange_rate7,MATCH('Food Items CMB_Regions '!$A13,Exch_regions,0),MATCH('Food Items CMB_Regions '!JX$1,Exch_month10,0))</f>
        <v>51.000365853658536</v>
      </c>
      <c r="JZ13" s="42">
        <v>1485510</v>
      </c>
      <c r="KA13" s="42">
        <f>JZ13/INDEX(Exchange_rate8,MATCH('Food Items CMB_Regions '!$A13,Exch_regions,0),MATCH('Food Items CMB_Regions '!JZ$1,Exchange_month11,0))</f>
        <v>53.693132530120479</v>
      </c>
      <c r="KB13" s="42">
        <v>1532625</v>
      </c>
      <c r="KC13" s="42">
        <f>KB13/INDEX(Exchange_rate9,MATCH('Food Items CMB_Regions '!$A13,Exch_regions,0),MATCH('Food Items CMB_Regions '!KB$1,Exch_month11,0))</f>
        <v>55.396084337349393</v>
      </c>
      <c r="KD13" s="42">
        <v>1631910</v>
      </c>
      <c r="KE13" s="42">
        <f>KD13/INDEX(Exchange_rate10,MATCH('Food Items CMB_Regions '!$A13,Exch_regions,0),MATCH('Food Items CMB_Regions '!KD$1,Exch_month12,0))</f>
        <v>58.807567567567567</v>
      </c>
      <c r="KF13" s="42">
        <v>1561130</v>
      </c>
      <c r="KG13" s="42">
        <f>KF13/INDEX(Exchange_rate11,MATCH('Food Items CMB_Regions '!$A13,Exch_regions,0),MATCH('Food Items CMB_Regions '!KF$1,Exch_month13,0))</f>
        <v>55.81377888477077</v>
      </c>
      <c r="KH13" s="42">
        <v>1618800</v>
      </c>
      <c r="KI13" s="42">
        <f>KH13/INDEX(Exchange_rate12,MATCH('Food Items CMB_Regions '!$A13,Exch_regions,0),MATCH('Food Items CMB_Regions '!KH$1,Exch_month14,0))</f>
        <v>57.134117647058829</v>
      </c>
      <c r="KJ13" s="42">
        <v>1539750</v>
      </c>
      <c r="KK13" s="42">
        <f>KJ13/INDEX(Exchange_rate13,MATCH('Food Items CMB_Regions '!$A13,Exch_regions,0),MATCH('Food Items CMB_Regions '!KJ$1,Exch_month15,0))</f>
        <v>53.712209302325576</v>
      </c>
      <c r="KL13" s="42">
        <v>1461005</v>
      </c>
      <c r="KM13" s="42">
        <f>KL13/INDEX(Exchange_rate14,MATCH('Food Items CMB_Regions '!$A13,Exch_regions,0),MATCH('Food Items CMB_Regions '!KL$1,Exch_month16,0))</f>
        <v>50.379482758620689</v>
      </c>
      <c r="KN13" s="42">
        <v>1427408</v>
      </c>
      <c r="KO13" s="42">
        <f>KN13/INDEX(Exchange_rate15,MATCH('Food Items CMB_Regions '!$A13,Exch_regions,0),MATCH('Food Items CMB_Regions '!KN$1,Exch_month17,0))</f>
        <v>49.967607934655774</v>
      </c>
      <c r="KP13" s="44">
        <v>1380002.5</v>
      </c>
      <c r="KQ13" s="42">
        <f>KP13/INDEX(Exchange_rate16,MATCH('Food Items CMB_Regions '!$A13,Exch_regions,0),MATCH('Food Items CMB_Regions '!KP$1,Exch_month18,0))</f>
        <v>47.792294372294371</v>
      </c>
      <c r="KR13" s="42">
        <v>1281252.5</v>
      </c>
      <c r="KS13" s="42">
        <f>KR13/INDEX(Exchange_rate17,MATCH('Food Items CMB_Regions '!$A13,Exch_regions,0),MATCH('Food Items CMB_Regions '!KR$1,Exch_month19,0))</f>
        <v>43.679062500000001</v>
      </c>
      <c r="KT13" s="42">
        <v>1384004</v>
      </c>
      <c r="KU13" s="42">
        <f>KT13/INDEX(Exchange_rate18,MATCH('Food Items CMB_Regions '!$A13,Exch_regions,0),MATCH('Food Items CMB_Regions '!KT$1,Exch_month20,0))</f>
        <v>46.651820224719103</v>
      </c>
      <c r="KV13" s="42">
        <v>1468005</v>
      </c>
      <c r="KW13" s="42">
        <f>KV13/INDEX(Exchange_rate19,MATCH('Food Items CMB_Regions '!$A13,Exch_regions,0),MATCH('Food Items CMB_Regions '!KV$1,Exch_month21,0))</f>
        <v>43.712307692307689</v>
      </c>
      <c r="KX13" s="2">
        <v>1911252.5</v>
      </c>
      <c r="KY13" s="42">
        <f>KX13/INDEX(Exchange_rate20,MATCH('Food Items CMB_Regions '!$A13,Exch_regions,0),MATCH(KX$1,Exch_month22,0))</f>
        <v>63.708416666666665</v>
      </c>
      <c r="KZ13" s="42">
        <v>2128200</v>
      </c>
      <c r="LA13" s="42">
        <f>KZ13/INDEX(Exchange_rate22,MATCH('Food Items CMB_Regions '!$A13,Exch_regions,0),MATCH(KZ$1,Exch_month24,0))</f>
        <v>67.921999170203932</v>
      </c>
      <c r="LB13" s="42">
        <v>2124750</v>
      </c>
      <c r="LC13" s="42">
        <f>LB13/INDEX(Exchange_rate23,MATCH('Food Items CMB_Regions '!$A13,Exch_regions,0),MATCH(LB$1,Exch_month25,0))</f>
        <v>68.540322580645167</v>
      </c>
      <c r="LD13" s="24">
        <f t="shared" si="0"/>
        <v>1744532</v>
      </c>
      <c r="LE13" s="24">
        <f t="shared" si="0"/>
        <v>65.338782490099248</v>
      </c>
    </row>
    <row r="14" spans="1:317" x14ac:dyDescent="0.35">
      <c r="A14" s="1" t="s">
        <v>11</v>
      </c>
      <c r="B14" s="21">
        <v>1417785</v>
      </c>
      <c r="C14" s="15">
        <f t="array" ref="C14">B14/INDEX(Exch_rate,MATCH($A14,Exch_regions1,0),MATCH(B$1,Exch_months1,0))</f>
        <v>67.64241412213741</v>
      </c>
      <c r="D14" s="21">
        <v>1436985</v>
      </c>
      <c r="E14" s="15">
        <f t="array" ref="E14">D14/INDEX(Exch_rate,MATCH($A14,Exch_regions1,0),MATCH(D$1,Exch_months1,0))</f>
        <v>73.091810783316376</v>
      </c>
      <c r="F14" s="21">
        <v>1098742.5</v>
      </c>
      <c r="G14" s="15">
        <f t="array" ref="G14">F14/INDEX(Exch_rate,MATCH($A14,Exch_regions1,0),MATCH(F$1,Exch_months1,0))</f>
        <v>60.328701009191441</v>
      </c>
      <c r="H14" s="21">
        <v>1407150</v>
      </c>
      <c r="I14" s="15">
        <f t="array" ref="I14">H14/INDEX(Exch_rate,MATCH($A14,Exch_regions1,0),MATCH(H$1,Exch_months1,0))</f>
        <v>80.133826879271069</v>
      </c>
      <c r="J14" s="21">
        <v>1422562.5</v>
      </c>
      <c r="K14" s="15">
        <f t="array" ref="K14">J14/INDEX(Exch_rate,MATCH($A14,Exch_regions1,0),MATCH(J$1,Exch_months1,0))</f>
        <v>79.919241573033702</v>
      </c>
      <c r="L14" s="21">
        <v>1498687.5</v>
      </c>
      <c r="M14" s="15">
        <f t="array" ref="M14">L14/INDEX(Exch_rate,MATCH($A14,Exch_regions1,0),MATCH(L$1,Exch_months1,0))</f>
        <v>81.229674796747972</v>
      </c>
      <c r="N14" s="21">
        <v>1371750</v>
      </c>
      <c r="O14" s="15">
        <f t="array" ref="O14">N14/INDEX(Exch_rate,MATCH($A14,Exch_regions1,0),MATCH(N$1,Exch_months1,0))</f>
        <v>73.75</v>
      </c>
      <c r="P14" s="21">
        <v>1355250</v>
      </c>
      <c r="Q14" s="15">
        <f t="array" ref="Q14">P14/INDEX(Exch_rate,MATCH($A14,Exch_regions1,0),MATCH(P$1,Exch_months1,0))</f>
        <v>71.141732283464563</v>
      </c>
      <c r="R14" s="21">
        <v>1351800</v>
      </c>
      <c r="S14" s="15">
        <f t="array" ref="S14">R14/INDEX(Exch_rate,MATCH($A14,Exch_regions1,0),MATCH(R$1,Exch_months1,0))</f>
        <v>69.752321981424146</v>
      </c>
      <c r="T14" s="21">
        <v>1442062.5</v>
      </c>
      <c r="U14" s="15">
        <f t="array" ref="U14">T14/INDEX(Exch_rate,MATCH($A14,Exch_regions1,0),MATCH(T$1,Exch_months1,0))</f>
        <v>71.256596632011707</v>
      </c>
      <c r="V14" s="21">
        <v>1530375</v>
      </c>
      <c r="W14" s="15">
        <f t="array" ref="W14">V14/INDEX(Exch_rate,MATCH($A14,Exch_regions1,0),MATCH(V$1,Exch_months1,0))</f>
        <v>74.110169491525426</v>
      </c>
      <c r="X14" s="21">
        <v>1515450</v>
      </c>
      <c r="Y14" s="15">
        <f t="array" ref="Y14">X14/INDEX(Exch_rate,MATCH($A14,Exch_regions1,0),MATCH(X$1,Exch_months1,0))</f>
        <v>72.963408762638423</v>
      </c>
      <c r="Z14" s="21">
        <v>1451625</v>
      </c>
      <c r="AA14" s="15">
        <f t="array" ref="AA14">Z14/INDEX(Exch_rate,MATCH($A14,Exch_regions1,0),MATCH(Z$1,Exch_months1,0))</f>
        <v>70.211608222490938</v>
      </c>
      <c r="AB14" s="21">
        <v>1552125</v>
      </c>
      <c r="AC14" s="15">
        <f t="array" ref="AC14">AB14/INDEX(Exch_rate,MATCH($A14,Exch_regions1,0),MATCH(AB$1,Exch_months1,0))</f>
        <v>79.841820987654316</v>
      </c>
      <c r="AD14" s="21">
        <v>1559850</v>
      </c>
      <c r="AE14" s="15">
        <f t="array" ref="AE14">AD14/INDEX(Exch_rate,MATCH($A14,Exch_regions1,0),MATCH(AD$1,Exch_months1,0))</f>
        <v>79.276783899166503</v>
      </c>
      <c r="AF14" s="21">
        <v>1555125</v>
      </c>
      <c r="AG14" s="15">
        <f t="array" ref="AG14">AF14/INDEX(Exch_rate,MATCH($A14,Exch_regions1,0),MATCH(AF$1,Exch_months1,0))</f>
        <v>77.350161651330509</v>
      </c>
      <c r="AH14" s="21">
        <v>1674656.25</v>
      </c>
      <c r="AI14" s="15">
        <f t="array" ref="AI14">AH14/INDEX(Exch_rate,MATCH($A14,Exch_regions1,0),MATCH(AH$1,Exch_months1,0))</f>
        <v>81.939966042979606</v>
      </c>
      <c r="AJ14" s="21">
        <v>1774500</v>
      </c>
      <c r="AK14" s="15">
        <f t="array" ref="AK14">AJ14/INDEX(Exch_rate,MATCH($A14,Exch_regions1,0),MATCH(AJ$1,Exch_months1,0))</f>
        <v>86.620130821048519</v>
      </c>
      <c r="AL14" s="21">
        <v>1702593.75</v>
      </c>
      <c r="AM14" s="15">
        <f t="array" ref="AM14">AL14/INDEX(Exch_rate,MATCH($A14,Exch_regions1,0),MATCH(AL$1,Exch_months1,0))</f>
        <v>82.27077796569219</v>
      </c>
      <c r="AN14" s="21">
        <v>1654762.5</v>
      </c>
      <c r="AO14" s="15">
        <f t="array" ref="AO14">AN14/INDEX(Exch_rate,MATCH($A14,Exch_regions1,0),MATCH(AN$1,Exch_months1,0))</f>
        <v>81.939217628125775</v>
      </c>
      <c r="AP14" s="21">
        <v>1725660</v>
      </c>
      <c r="AQ14" s="15">
        <f t="array" ref="AQ14">AP14/INDEX(Exch_rate,MATCH($A14,Exch_regions1,0),MATCH(AP$1,Exch_months1,0))</f>
        <v>83.4781346749226</v>
      </c>
      <c r="AR14" s="21">
        <v>1713637.5</v>
      </c>
      <c r="AS14" s="15">
        <f t="array" ref="AS14">AR14/INDEX(Exch_rate,MATCH($A14,Exch_regions1,0),MATCH(AR$1,Exch_months1,0))</f>
        <v>81.504756242568376</v>
      </c>
      <c r="AT14" s="21">
        <v>1690012.5</v>
      </c>
      <c r="AU14" s="15">
        <f t="array" ref="AU14">AT14/INDEX(Exch_rate,MATCH($A14,Exch_regions1,0),MATCH(AT$1,Exch_months1,0))</f>
        <v>80.572705601907032</v>
      </c>
      <c r="AV14" s="21">
        <v>1663770</v>
      </c>
      <c r="AW14" s="15">
        <f t="array" ref="AW14">AV14/INDEX(Exch_rate,MATCH($A14,Exch_regions1,0),MATCH(AV$1,Exch_months1,0))</f>
        <v>78.956435079726646</v>
      </c>
      <c r="AX14" s="21">
        <v>1642537.5</v>
      </c>
      <c r="AY14" s="15">
        <f t="array" ref="AY14">AX14/INDEX(Exch_rate,MATCH($A14,Exch_regions1,0),MATCH(AX$1,Exch_months1,0))</f>
        <v>76.486030267753208</v>
      </c>
      <c r="AZ14" s="21">
        <v>1675725</v>
      </c>
      <c r="BA14" s="15">
        <f t="array" ref="BA14">AZ14/INDEX(Exch_rate,MATCH($A14,Exch_regions1,0),MATCH(AZ$1,Exch_months1,0))</f>
        <v>76.868119266055047</v>
      </c>
      <c r="BB14" s="21">
        <v>1715925</v>
      </c>
      <c r="BC14" s="15">
        <f t="array" ref="BC14">BB14/INDEX(Exch_rate,MATCH($A14,Exch_regions1,0),MATCH(BB$1,Exch_months1,0))</f>
        <v>78.352739726027394</v>
      </c>
      <c r="BD14" s="21">
        <v>1618500</v>
      </c>
      <c r="BE14" s="15">
        <f t="array" ref="BE14">BD14/INDEX(Exch_rate,MATCH($A14,Exch_regions1,0),MATCH(BD$1,Exch_months1,0))</f>
        <v>72.578475336322867</v>
      </c>
      <c r="BF14" s="21">
        <v>1681500</v>
      </c>
      <c r="BG14" s="15">
        <f t="array" ref="BG14">BF14/INDEX(Exch_rate,MATCH($A14,Exch_regions1,0),MATCH(BF$1,Exch_months1,0))</f>
        <v>74.683544303797461</v>
      </c>
      <c r="BH14" s="21">
        <v>1672650</v>
      </c>
      <c r="BI14" s="15">
        <f t="array" ref="BI14">BH14/INDEX(Exch_rate,MATCH($A14,Exch_regions1,0),MATCH(BH$1,Exch_months1,0))</f>
        <v>73.529541058554599</v>
      </c>
      <c r="BJ14" s="21">
        <v>1620000</v>
      </c>
      <c r="BK14" s="15">
        <f t="array" ref="BK14">BJ14/INDEX(Exch_rate,MATCH($A14,Exch_regions1,0),MATCH(BJ$1,Exch_months1,0))</f>
        <v>71.227576503693285</v>
      </c>
      <c r="BL14" s="21">
        <v>1673700</v>
      </c>
      <c r="BM14" s="15">
        <f t="array" ref="BM14">BL14/INDEX(Exch_rate,MATCH($A14,Exch_regions1,0),MATCH(BL$1,Exch_months1,0))</f>
        <v>73.575698962546156</v>
      </c>
      <c r="BN14" s="21">
        <v>1646062.5</v>
      </c>
      <c r="BO14" s="15">
        <f t="array" ref="BO14">BN14/INDEX(Exch_rate,MATCH($A14,Exch_regions1,0),MATCH(BN$1,Exch_months1,0))</f>
        <v>71.849083369707557</v>
      </c>
      <c r="BP14" s="21">
        <v>1659750</v>
      </c>
      <c r="BQ14" s="15">
        <f t="array" ref="BQ14">BP14/INDEX(Exch_rate,MATCH($A14,Exch_regions1,0),MATCH(BP$1,Exch_months1,0))</f>
        <v>72.604986876640424</v>
      </c>
      <c r="BR14" s="21">
        <v>1710000</v>
      </c>
      <c r="BS14" s="15">
        <f t="array" ref="BS14">BR14/INDEX(Exch_rate,MATCH($A14,Exch_regions1,0),MATCH(BR$1,Exch_months1,0))</f>
        <v>74.967119684348972</v>
      </c>
      <c r="BT14" s="21">
        <v>1669875</v>
      </c>
      <c r="BU14" s="15">
        <f t="array" ref="BU14">BT14/INDEX(Exch_rate,MATCH($A14,Exch_regions1,0),MATCH(BT$1,Exch_months1,0))</f>
        <v>73.481848184818489</v>
      </c>
      <c r="BV14" s="21">
        <v>1630875</v>
      </c>
      <c r="BW14" s="15">
        <f t="array" ref="BW14">BV14/INDEX(Exch_rate,MATCH($A14,Exch_regions1,0),MATCH(BV$1,Exch_months1,0))</f>
        <v>72.258529020824099</v>
      </c>
      <c r="BX14" s="21">
        <v>1602300</v>
      </c>
      <c r="BY14" s="15">
        <f t="array" ref="BY14">BX14/INDEX(Exch_rate,MATCH($A14,Exch_regions1,0),MATCH(BX$1,Exch_months1,0))</f>
        <v>71.175373134328353</v>
      </c>
      <c r="BZ14" s="21">
        <v>1636500</v>
      </c>
      <c r="CA14" s="15">
        <f t="array" ref="CA14">BZ14/INDEX(Exch_rate,MATCH($A14,Exch_regions1,0),MATCH(BZ$1,Exch_months1,0))</f>
        <v>72.411504424778755</v>
      </c>
      <c r="CB14" s="21">
        <v>1650375</v>
      </c>
      <c r="CC14" s="15">
        <f t="array" ref="CC14">CB14/INDEX(Exch_rate,MATCH($A14,Exch_regions1,0),MATCH(CB$1,Exch_months1,0))</f>
        <v>72.735786690171878</v>
      </c>
      <c r="CD14" s="21">
        <v>1697250</v>
      </c>
      <c r="CE14" s="15">
        <f t="array" ref="CE14">CD14/INDEX(Exch_rate,MATCH($A14,Exch_regions1,0),MATCH(CD$1,Exch_months1,0))</f>
        <v>75.527322890708433</v>
      </c>
      <c r="CF14" s="21">
        <v>1726218.75</v>
      </c>
      <c r="CG14" s="15">
        <f t="array" ref="CG14">CF14/INDEX(Exch_rate,MATCH($A14,Exch_regions1,0),MATCH(CF$1,Exch_months1,0))</f>
        <v>76.789090302491104</v>
      </c>
      <c r="CH14" s="21">
        <v>1642593.75</v>
      </c>
      <c r="CI14" s="15">
        <f t="array" ref="CI14">CH14/INDEX(Exch_rate,MATCH($A14,Exch_regions1,0),MATCH(CH$1,Exch_months1,0))</f>
        <v>73.069116992882556</v>
      </c>
      <c r="CJ14" s="21">
        <v>1685400</v>
      </c>
      <c r="CK14" s="15">
        <f t="array" ref="CK14">CJ14/INDEX(Exch_rate,MATCH($A14,Exch_regions1,0),MATCH(CJ$1,Exch_months1,0))</f>
        <v>75.066809192944945</v>
      </c>
      <c r="CL14" s="21">
        <v>1722937.5</v>
      </c>
      <c r="CM14" s="15">
        <f t="array" ref="CM14">CL14/INDEX(Exch_rate,MATCH($A14,Exch_regions1,0),MATCH(CL$1,Exch_months1,0))</f>
        <v>76.959798994974875</v>
      </c>
      <c r="CN14" s="21">
        <v>1722900</v>
      </c>
      <c r="CO14" s="15">
        <f t="array" ref="CO14">CN14/INDEX(Exch_rate,MATCH($A14,Exch_regions1,0),MATCH(CN$1,Exch_months1,0))</f>
        <v>75.071895424836597</v>
      </c>
      <c r="CP14" s="21">
        <v>1730499</v>
      </c>
      <c r="CQ14" s="15">
        <f t="array" ref="CQ14">CP14/INDEX(Exch_rate,MATCH($A14,Exch_regions1,0),MATCH(CP$1,Exch_months1,0))</f>
        <v>74.270343347639482</v>
      </c>
      <c r="CR14" s="21">
        <v>1777125</v>
      </c>
      <c r="CS14" s="15">
        <f t="array" ref="CS14">CR14/INDEX(Exch_rate,MATCH($A14,Exch_regions1,0),MATCH(CR$1,Exch_months1,0))</f>
        <v>76.18971061093248</v>
      </c>
      <c r="CT14" s="21">
        <v>1836900</v>
      </c>
      <c r="CU14" s="15">
        <f t="array" ref="CU14">CT14/INDEX(Exch_rate,MATCH($A14,Exch_regions1,0),MATCH(CT$1,Exch_months1,0))</f>
        <v>78.382760827821627</v>
      </c>
      <c r="CV14" s="21">
        <v>1872000</v>
      </c>
      <c r="CW14" s="15">
        <f t="array" ref="CW14">CV14/INDEX(Exch_rate,MATCH($A14,Exch_regions1,0),MATCH(CV$1,Exch_months1,0))</f>
        <v>84.705882352941174</v>
      </c>
      <c r="CX14" s="2">
        <v>1839750</v>
      </c>
      <c r="CY14" s="15">
        <f t="array" ref="CY14">CX14/INDEX(Exch_rate,MATCH($A14,Exch_regions1,0),MATCH(CX$1,Exch_months1,0))</f>
        <v>83.152542372881356</v>
      </c>
      <c r="CZ14" s="2">
        <v>1804500</v>
      </c>
      <c r="DA14" s="15">
        <f t="array" ref="DA14">CZ14/INDEX(Exch_rate,MATCH($A14,Exch_regions1,0),MATCH(CZ$1,Exch_months1,0))</f>
        <v>81.559322033898312</v>
      </c>
      <c r="DB14" s="2">
        <v>1761750</v>
      </c>
      <c r="DC14" s="15">
        <f t="array" ref="DC14">DB14/INDEX(Exch_rate,MATCH($A14,Exch_regions1,0),MATCH(DB$1,Exch_months1,0))</f>
        <v>79.153094462540722</v>
      </c>
      <c r="DD14" s="2">
        <v>1811250</v>
      </c>
      <c r="DE14" s="15">
        <f t="array" ref="DE14">DD14/INDEX(Exch_rate,MATCH($A14,Exch_regions1,0),MATCH(DD$1,Exch_months1,0))</f>
        <v>81.313131313131308</v>
      </c>
      <c r="DF14" s="2">
        <v>1797187.5</v>
      </c>
      <c r="DG14" s="15">
        <f t="array" ref="DG14">DF14/INDEX(Exch_rate,MATCH($A14,Exch_regions1,0),MATCH(DF$1,Exch_months1,0))</f>
        <v>80.501119820828663</v>
      </c>
      <c r="DH14" s="2">
        <v>1843125</v>
      </c>
      <c r="DI14" s="15">
        <f t="array" ref="DI14">DH14/INDEX(Exch_rate,MATCH($A14,Exch_regions1,0),MATCH(DH$1,Exch_months1,0))</f>
        <v>82.007786429365964</v>
      </c>
      <c r="DJ14" s="2">
        <v>1789500</v>
      </c>
      <c r="DK14" s="15">
        <f t="array" ref="DK14">DJ14/INDEX(Exch_rate,MATCH($A14,Exch_regions1,0),MATCH(DJ$1,Exch_months1,0))</f>
        <v>78.31509846827133</v>
      </c>
      <c r="DL14" s="2">
        <v>1812150</v>
      </c>
      <c r="DM14" s="15">
        <f t="array" ref="DM14">DL14/INDEX(Exch_rate,MATCH($A14,Exch_regions1,0),MATCH(DL$1,Exch_months1,0))</f>
        <v>79.098646879092101</v>
      </c>
      <c r="DN14" s="2">
        <v>1793812.5</v>
      </c>
      <c r="DO14" s="15">
        <f t="array" ref="DO14">DN14/INDEX(Exch_rate,MATCH($A14,Exch_regions1,0),MATCH(DN$1,Exch_months1,0))</f>
        <v>78.161764705882348</v>
      </c>
      <c r="DP14" s="2">
        <v>1775062.5</v>
      </c>
      <c r="DQ14" s="15">
        <f t="array" ref="DQ14">DP14/INDEX(Exch_rate,MATCH($A14,Exch_regions1,0),MATCH(DP$1,Exch_months1,0))</f>
        <v>77.030105777054516</v>
      </c>
      <c r="DR14" s="17">
        <v>1645650</v>
      </c>
      <c r="DS14" s="15">
        <f t="array" ref="DS14">DR14/INDEX(Exch_rate,MATCH($A14,Exch_regions1,0),MATCH(DR$1,Exch_months1,0))</f>
        <v>71.472312703583057</v>
      </c>
      <c r="DT14" s="18">
        <v>1618875</v>
      </c>
      <c r="DU14" s="15">
        <f t="array" ref="DU14">DT14/INDEX(Exch_rate,MATCH($A14,Exch_regions1,0),MATCH(DT$1,Exch_months1,0))</f>
        <v>70.024330900243314</v>
      </c>
      <c r="DV14" s="18">
        <v>1631250</v>
      </c>
      <c r="DW14" s="15">
        <f t="array" ref="DW14">DV14/INDEX(Exch_rate,MATCH($A14,Exch_regions1,0),MATCH(DV$1,Exch_months1,0))</f>
        <v>70.866141732283467</v>
      </c>
      <c r="DX14" s="18">
        <v>1633950</v>
      </c>
      <c r="DY14" s="15">
        <f t="array" ref="DY14">DX14/INDEX(Exch_rate,MATCH($A14,Exch_regions1,0),MATCH(DX$1,Exch_months1,0))</f>
        <v>70.703158805711809</v>
      </c>
      <c r="DZ14" s="18">
        <v>1653750</v>
      </c>
      <c r="EA14" s="15">
        <f t="array" ref="EA14">DZ14/INDEX(Exch_rate,MATCH($A14,Exch_regions1,0),MATCH(DZ$1,Exch_months1,0))</f>
        <v>72.078452737673658</v>
      </c>
      <c r="EB14" s="18">
        <v>1672500</v>
      </c>
      <c r="EC14" s="15">
        <f t="array" ref="EC14">EB14/INDEX(Exch_rate,MATCH($A14,Exch_regions1,0),MATCH(EB$1,Exch_months1,0))</f>
        <v>73.015006821282398</v>
      </c>
      <c r="ED14" s="2">
        <v>1578900</v>
      </c>
      <c r="EE14" s="15">
        <f t="array" ref="EE14">ED14/INDEX(Exch_rate,MATCH($A14,Exch_regions1,0),MATCH(ED$1,Exch_months1,0))</f>
        <v>68.365447066464597</v>
      </c>
      <c r="EF14" s="20">
        <v>1557750</v>
      </c>
      <c r="EG14" s="15">
        <f t="array" ref="EG14">EF14/INDEX(Exch_rate,MATCH($A14,Exch_regions1,0),MATCH(EF$1,Exch_months1,0))</f>
        <v>66.3225119744545</v>
      </c>
      <c r="EH14" s="2">
        <v>1456312.5</v>
      </c>
      <c r="EI14" s="15">
        <f t="array" ref="EI14">EH14/INDEX(Exch_rate,MATCH($A14,Exch_regions1,0),MATCH(EH$1,Exch_months1,0))</f>
        <v>61.839171974522294</v>
      </c>
      <c r="EJ14" s="21">
        <v>1424820</v>
      </c>
      <c r="EK14" s="15">
        <f t="array" ref="EK14">EJ14/INDEX(Exch_rate,MATCH($A14,Exch_regions1,0),MATCH(EJ$1,Exch_months1,0))</f>
        <v>60.579081632653065</v>
      </c>
      <c r="EL14" s="21">
        <v>1458375</v>
      </c>
      <c r="EM14" s="15">
        <f t="array" ref="EM14">EL14/INDEX(Exch_rate,MATCH($A14,Exch_regions1,0),MATCH(EL$1,Exch_months1,0))</f>
        <v>61.453779299446929</v>
      </c>
      <c r="EN14" s="2">
        <v>1411312.5</v>
      </c>
      <c r="EO14" s="15">
        <f t="array" ref="EO14">EN14/INDEX(Exch_rate,MATCH($A14,Exch_regions1,0),MATCH(EN$1,Exch_months1,0))</f>
        <v>59.392425039452917</v>
      </c>
      <c r="EP14" s="2">
        <v>1430437.5</v>
      </c>
      <c r="EQ14" s="15">
        <f t="array" ref="EQ14">EP14/INDEX(Exch_rate,MATCH($A14,Exch_regions1,0),MATCH(EP$1,Exch_months1,0))</f>
        <v>60.260663507109008</v>
      </c>
      <c r="ER14" s="29">
        <v>1440562.5</v>
      </c>
      <c r="ES14" s="15">
        <f t="array" ref="ES14">ER14/INDEX(Exch_rate,MATCH($A14,Exch_regions1,0),MATCH(ER$1,Exch_months1,0))</f>
        <v>60.448465774980328</v>
      </c>
      <c r="ET14" s="29">
        <v>1551562.5</v>
      </c>
      <c r="EU14" s="15">
        <f t="array" ref="EU14">ET14/INDEX(Exch_rate,MATCH($A14,Exch_regions1,0),MATCH(ET$1,Exch_months1,0))</f>
        <v>65.157480314960637</v>
      </c>
      <c r="EV14" s="30">
        <v>1593000</v>
      </c>
      <c r="EW14" s="15">
        <f t="array" ref="EW14">EV14/INDEX(Exch_rate,MATCH($A14,Exch_regions1,0),MATCH(EV$1,Exch_months1,0))</f>
        <v>66.513569937369525</v>
      </c>
      <c r="EX14" s="30">
        <v>1606312.5</v>
      </c>
      <c r="EY14" s="15">
        <f t="array" ref="EY14">EX14/INDEX(Exch_rate,MATCH($A14,Exch_regions1,0),MATCH(EX$1,Exch_months1,0))</f>
        <v>66.9296875</v>
      </c>
      <c r="EZ14" s="30">
        <v>1648875</v>
      </c>
      <c r="FA14" s="15">
        <f t="array" ref="FA14">EZ14/INDEX(Exch_rate,MATCH($A14,Exch_regions1,0),MATCH(EZ$1,Exch_months1,0))</f>
        <v>68.703125</v>
      </c>
      <c r="FB14" s="30">
        <v>1695375</v>
      </c>
      <c r="FC14" s="15">
        <f t="array" ref="FC14">FB14/INDEX(Exch_rate,MATCH($A14,Exch_regions1,0),MATCH(FB$1,Exch_months1,0))</f>
        <v>70.493762993762999</v>
      </c>
      <c r="FD14" s="30">
        <v>1714125</v>
      </c>
      <c r="FE14" s="15">
        <f t="array" ref="FE14">FD14/INDEX(Exch_rate,MATCH($A14,Exch_regions1,0),MATCH(FD$1,Exch_months1,0))</f>
        <v>71.236363636363635</v>
      </c>
      <c r="FF14" s="15">
        <v>1720350</v>
      </c>
      <c r="FG14" s="15">
        <f t="array" ref="FG14">FF14/INDEX(Exch_rate,MATCH($A14,Exch_regions1,0),MATCH(FF$1,Exch_months1,0))</f>
        <v>71.265534382767186</v>
      </c>
      <c r="FH14" s="15">
        <v>1756312.5</v>
      </c>
      <c r="FI14" s="15">
        <f t="array" ref="FI14">FH14/INDEX(Exch_rate,MATCH($A14,Exch_regions1,0),MATCH(FH$1,Exch_months1,0))</f>
        <v>72.332046332046332</v>
      </c>
      <c r="FJ14" s="15">
        <v>1762875</v>
      </c>
      <c r="FK14" s="15">
        <f t="array" ref="FK14">FJ14/INDEX(Exch_rate,MATCH($A14,Exch_regions1,0),MATCH(FJ$1,Exch_months1,0))</f>
        <v>72.583633556356148</v>
      </c>
      <c r="FL14" s="15">
        <v>1759500</v>
      </c>
      <c r="FM14" s="15">
        <f t="array" ref="FM14">FL14/INDEX(Exch_rate,MATCH($A14,Exch_regions1,0),MATCH(FL$1,Exch_months1,0))</f>
        <v>73.370585046495137</v>
      </c>
      <c r="FN14" s="15">
        <v>1652812.5</v>
      </c>
      <c r="FO14" s="15">
        <f t="array" ref="FO14">FN14/INDEX(Exch_rate,MATCH($A14,Exch_regions1,0),MATCH(FN$1,Exch_months1,0))</f>
        <v>68.88512633498307</v>
      </c>
      <c r="FP14" s="15">
        <v>1632375</v>
      </c>
      <c r="FQ14" s="15">
        <f t="array" ref="FQ14">FP14/INDEX(Exch_rate,MATCH($A14,Exch_regions1,0),MATCH(FP$1,Exch_months1,0))</f>
        <v>68.15762004175366</v>
      </c>
      <c r="FR14" s="15">
        <v>1627950</v>
      </c>
      <c r="FS14" s="15">
        <f t="array" ref="FS14">FR14/INDEX(Exch_rate,MATCH($A14,Exch_regions1,0),MATCH(FR$1,Exch_months1,0))</f>
        <v>67.732473476180573</v>
      </c>
      <c r="FT14" s="15">
        <v>1748737.5</v>
      </c>
      <c r="FU14" s="15">
        <f t="array" ref="FU14">FT14/INDEX(Exch_rate,MATCH($A14,Exch_regions1,0),MATCH(FT$1,Exch_months1,0))</f>
        <v>69.394345238095241</v>
      </c>
      <c r="FV14" s="15">
        <v>1956187.5</v>
      </c>
      <c r="FW14" s="15">
        <f t="array" ref="FW14">FV14/INDEX(Exch_rate,MATCH($A14,Exch_regions1,0),MATCH(FV$1,Exch_months1,0))</f>
        <v>75.656272661348808</v>
      </c>
      <c r="FX14" s="15">
        <v>1898550</v>
      </c>
      <c r="FY14" s="15">
        <f t="array" ref="FY14">FX14/INDEX(Exch_rate,MATCH($A14,Exch_regions1,0),MATCH(FX$1,Exch_months1,0))</f>
        <v>73.049249711427478</v>
      </c>
      <c r="FZ14" s="15">
        <v>1927312.5</v>
      </c>
      <c r="GA14" s="15">
        <f t="array" ref="GA14">FZ14/INDEX(Exch_rate,MATCH($A14,Exch_regions1,0),MATCH(FZ$1,Exch_months1,0))</f>
        <v>73.896477354421279</v>
      </c>
      <c r="GB14" s="15">
        <v>2032950</v>
      </c>
      <c r="GC14" s="15">
        <f t="array" ref="GC14">GB14/INDEX(Exch_rate,MATCH($A14,Exch_regions1,0),MATCH(GB$1,Exch_months1,0))</f>
        <v>77.489994282447114</v>
      </c>
      <c r="GD14" s="15">
        <v>1780125</v>
      </c>
      <c r="GE14" s="15">
        <f t="array" ref="GE14">GD14/INDEX(Exch_rate,MATCH($A14,Exch_regions1,0),MATCH(GD$1,Exch_months1,0))</f>
        <v>69.047272727272727</v>
      </c>
      <c r="GF14" s="15">
        <v>1770375</v>
      </c>
      <c r="GG14" s="15">
        <f t="array" ref="GG14">GF14/INDEX(Exch_rate,MATCH($A14,Exch_regions1,0),MATCH(GF$1,Exch_months1,0))</f>
        <v>68.669090909090912</v>
      </c>
      <c r="GH14" s="15">
        <v>1855462.5</v>
      </c>
      <c r="GI14" s="15">
        <f t="array" ref="GI14">GH14/INDEX(Exch_rate,MATCH($A14,Exch_regions1,0),MATCH(GH$1,Exch_months1,0))</f>
        <v>71.484228268721409</v>
      </c>
      <c r="GJ14" s="15">
        <v>1834500</v>
      </c>
      <c r="GK14" s="15">
        <f t="array" ref="GK14">GJ14/INDEX(Exch_rate,MATCH($A14,Exch_regions1,0),MATCH(GJ$1,Exch_months1,0))</f>
        <v>70.693641618497111</v>
      </c>
      <c r="GL14" s="15">
        <v>1866375</v>
      </c>
      <c r="GM14" s="15">
        <f t="array" ref="GM14">GL14/INDEX(Exch_rate,MATCH($A14,Exch_regions1,0),MATCH(GL$1,Exch_months1,0))</f>
        <v>70.964828897338407</v>
      </c>
      <c r="GN14" s="15">
        <v>1870500</v>
      </c>
      <c r="GO14" s="15">
        <f t="array" ref="GO14">GN14/INDEX(Exch_rate,MATCH($A14,Exch_regions1,0),MATCH(GN$1,Exch_months1,0))</f>
        <v>71.478385478863146</v>
      </c>
      <c r="GP14" s="15">
        <v>1860150</v>
      </c>
      <c r="GQ14" s="15">
        <f t="array" ref="GQ14">GP14/INDEX(Exch_rate,MATCH($A14,Exch_regions1,0),MATCH(GP$1,Exch_months1,0))</f>
        <v>72.16876818622697</v>
      </c>
      <c r="GR14" s="15">
        <v>1864875</v>
      </c>
      <c r="GS14" s="15">
        <f t="array" ref="GS14">GR14/INDEX(Exch_rate,MATCH($A14,Exch_regions1,0),MATCH(GR$1,Exch_months1,0))</f>
        <v>73.024963289280464</v>
      </c>
      <c r="GT14" s="15">
        <v>1872150</v>
      </c>
      <c r="GU14" s="15">
        <f t="array" ref="GU14">GT14/INDEX(Exch_rate,MATCH($A14,Exch_regions1,0),MATCH(GT$1,Exch_months1,0))</f>
        <v>73.735722725482475</v>
      </c>
      <c r="GV14" s="15">
        <v>1898062.5</v>
      </c>
      <c r="GW14" s="15">
        <f t="array" ref="GW14">GV14/INDEX(Exch_rate,MATCH($A14,Exch_regions1,0),MATCH(GV$1,Exch_months1,0))</f>
        <v>75.133597229094505</v>
      </c>
      <c r="GX14" s="15">
        <v>1960031.25</v>
      </c>
      <c r="GY14" s="15">
        <f t="array" ref="GY14">GX14/INDEX(Exch_rate,MATCH($A14,Exch_regions1,0),MATCH(GX$1,Exch_months1,0))</f>
        <v>77.586590796635335</v>
      </c>
      <c r="GZ14" s="2">
        <v>1978950</v>
      </c>
      <c r="HA14" s="15">
        <f t="array" ref="HA14">GZ14/INDEX(Exch_rate,MATCH($A14,Exch_regions1,0),MATCH(GZ$1,Exch_months1,0))</f>
        <v>77.896083448140132</v>
      </c>
      <c r="HB14" s="15">
        <v>2034375</v>
      </c>
      <c r="HC14" s="15">
        <f t="array" ref="HC14">HB14/INDEX(Exch_rate,MATCH($A14,Exch_regions1,0),MATCH(HB$1,Exch_months1,0))</f>
        <v>78.528347406513873</v>
      </c>
      <c r="HD14" s="15">
        <v>2046750</v>
      </c>
      <c r="HE14" s="15">
        <f t="array" ref="HE14">HD14/INDEX(Exch_rate,MATCH($A14,Exch_regions1,0),MATCH(HD$1,Exch_months1,0))</f>
        <v>79.184076137418757</v>
      </c>
      <c r="HF14" s="15">
        <v>2152350</v>
      </c>
      <c r="HG14" s="15">
        <f t="array" ref="HG14">HF14/INDEX(Exch_rate,MATCH($A14,Exch_regions1,0),MATCH(HF$1,Exch_months1,0))</f>
        <v>82.910246533127889</v>
      </c>
      <c r="HH14" s="15">
        <v>2255062.5</v>
      </c>
      <c r="HI14" s="15">
        <f t="array" ref="HI14">HH14/INDEX(Exch_rate,MATCH($A14,Exch_regions1,0),MATCH(HH$1,Exch_months1,0))</f>
        <v>86.693160848839</v>
      </c>
      <c r="HJ14" s="15">
        <v>2301300</v>
      </c>
      <c r="HK14" s="15">
        <f t="array" ref="HK14">HJ14/INDEX(Exch_rate,MATCH($A14,Exch_regions1,0),MATCH(HJ$1,Exch_months1,0))</f>
        <v>88.682080924855498</v>
      </c>
      <c r="HL14" s="15">
        <v>2325813</v>
      </c>
      <c r="HM14" s="15">
        <f t="array" ref="HM14">HL14/INDEX(Exch_rate,MATCH($A14,Exch_regions1,0),MATCH(HL$1,Exch_months1,0))</f>
        <v>88.602400000000003</v>
      </c>
      <c r="HN14" s="15">
        <v>2425875</v>
      </c>
      <c r="HO14" s="15">
        <f t="array" ref="HO14">HN14/INDEX(Exch_rate,MATCH($A14,Exch_regions1,0),MATCH(HN$1,Exch_months1,0))</f>
        <v>92.414285714285711</v>
      </c>
      <c r="HP14" s="15">
        <v>2497500</v>
      </c>
      <c r="HQ14" s="15">
        <f t="array" ref="HQ14">HP14/INDEX(Exch_rate,MATCH($A14,Exch_regions1,0),MATCH(HP$1,Exch_months1,0))</f>
        <v>94.916864608076011</v>
      </c>
      <c r="HR14" s="15">
        <v>2508562.5</v>
      </c>
      <c r="HS14" s="15">
        <f t="array" ref="HS14">HR14/INDEX(Exch_rate,MATCH($A14,Exch_regions1,0),MATCH(HR$1,Exch_months1,0))</f>
        <v>93.603078358208961</v>
      </c>
      <c r="HT14" s="15">
        <v>2578500</v>
      </c>
      <c r="HU14" s="15">
        <f t="array" ref="HU14">HT14/INDEX(Exch_rate,MATCH($A14,Exch_regions1,0),MATCH(HT$1,Exch_months1,0))</f>
        <v>95.5</v>
      </c>
      <c r="HV14" s="15">
        <v>2614500</v>
      </c>
      <c r="HW14" s="15">
        <f t="array" ref="HW14">HV14/INDEX(Exch_rate,MATCH($A14,Exch_regions1,0),MATCH(HV$1,Exch_months1,0))</f>
        <v>96.833333333333329</v>
      </c>
      <c r="HX14" s="15">
        <v>2540250</v>
      </c>
      <c r="HY14" s="15">
        <f t="array" ref="HY14">HX14/INDEX(Exch_rate,MATCH($A14,Exch_regions1,0),MATCH(HX$1,Exch_months1,0))</f>
        <v>94.962616822429908</v>
      </c>
      <c r="HZ14" s="15">
        <v>2480250</v>
      </c>
      <c r="IA14" s="15">
        <f t="array" ref="IA14">HZ14/INDEX(Exch_rate,MATCH($A14,Exch_regions1,0),MATCH(HZ$1,Exch_months1,0))</f>
        <v>92.07424593967518</v>
      </c>
      <c r="IB14" s="15">
        <v>2518050</v>
      </c>
      <c r="IC14" s="15">
        <f t="array" ref="IC14">IB14/INDEX(Exch_rate,MATCH($A14,Exch_regions1,0),MATCH(IB$1,Exch_months1,0))</f>
        <v>93.261111111111106</v>
      </c>
      <c r="ID14" s="15">
        <v>2590687.5</v>
      </c>
      <c r="IE14" s="15">
        <f t="array" ref="IE14">ID14/INDEX(Exch_rate,MATCH($A14,Exch_regions1,0),MATCH(ID$1,Exch_months1,0))</f>
        <v>95.951388888888886</v>
      </c>
      <c r="IF14" s="15">
        <v>2682375</v>
      </c>
      <c r="IG14" s="15">
        <f t="array" ref="IG14">IF14/INDEX(Exch_rate,MATCH($A14,Exch_regions1,0),MATCH(IF$1,Exch_months1,0))</f>
        <v>99.255319148936167</v>
      </c>
      <c r="IH14" s="15">
        <v>2732100</v>
      </c>
      <c r="II14" s="15">
        <f t="array" ref="II14">IH14/INDEX(Exch_rate,MATCH($A14,Exch_regions1,0),MATCH(IH$1,Exch_months1,0))</f>
        <v>99.711678832116789</v>
      </c>
      <c r="IJ14" s="15">
        <v>2725500</v>
      </c>
      <c r="IK14" s="15">
        <f t="array" ref="IK14">IJ14/INDEX(Exch_rate,MATCH($A14,Exch_regions1,0),MATCH(IJ$1,Exch_months1,0))</f>
        <v>98.21621621621621</v>
      </c>
      <c r="IL14" s="15">
        <v>2738812.5</v>
      </c>
      <c r="IM14" s="15">
        <f t="array" ref="IM14">IL14/INDEX(Exch_rate,MATCH($A14,Exch_regions1,0),MATCH(IL$1,Exch_months1,0))</f>
        <v>98.695945945945951</v>
      </c>
      <c r="IN14" s="15">
        <v>2785312.5</v>
      </c>
      <c r="IO14" s="15">
        <f t="array" ref="IO14">IN14/INDEX(Exch_rate,MATCH($A14,Exch_regions1,0),MATCH(IN$1,Exch_months1,0))</f>
        <v>98.889174891713409</v>
      </c>
      <c r="IP14" s="15">
        <v>2893050</v>
      </c>
      <c r="IQ14" s="15">
        <f t="array" ref="IQ14">IP14/INDEX(Exch_rate,MATCH($A14,Exch_regions1,0),MATCH(IP$1,Exch_months1,0))</f>
        <v>102.04761904761905</v>
      </c>
      <c r="IR14" s="15">
        <v>2959125</v>
      </c>
      <c r="IS14" s="15">
        <f t="array" ref="IS14">IR14/INDEX(Exch_rate,MATCH($A14,Exch_regions1,0),MATCH(IR$1,Exch_months1,0))</f>
        <v>104.2863436123348</v>
      </c>
      <c r="IT14" s="15">
        <v>2847450</v>
      </c>
      <c r="IU14" s="15">
        <f t="array" ref="IU14">IT14/INDEX(Exch_rate,MATCH($A14,Exch_regions1,0),MATCH(IT$1,Exch_months1,0))</f>
        <v>98.187931034482759</v>
      </c>
      <c r="IV14" s="15">
        <v>2804062.5</v>
      </c>
      <c r="IW14" s="15">
        <f t="array" ref="IW14">IV14/INDEX(Exch_rate,MATCH($A14,Exch_regions1,0),MATCH(IV$1,Exch_months1,0))</f>
        <v>96.485530933865533</v>
      </c>
      <c r="IX14" s="15">
        <v>2878875</v>
      </c>
      <c r="IY14" s="15">
        <f t="array" ref="IY14">IX14/INDEX(Exch_rate,MATCH($A14,Exch_regions1,0),MATCH(IX$1,Exch_months1,0))</f>
        <v>98.42307692307692</v>
      </c>
      <c r="IZ14" s="15">
        <v>2939550</v>
      </c>
      <c r="JA14" s="15">
        <f t="array" ref="JA14">IZ14/INDEX(Exch_rate,MATCH($A14,Exch_regions1,0),MATCH(IZ$1,Exch_months1,0))</f>
        <v>99.141652613827986</v>
      </c>
      <c r="JB14" s="15">
        <v>3178125</v>
      </c>
      <c r="JC14" s="15">
        <f t="array" ref="JC14">JB14/INDEX(Exch_rate,MATCH($A14,Exch_regions1,0),MATCH(JB$1,Exch_months1,0))</f>
        <v>107.50710371422772</v>
      </c>
      <c r="JD14" s="15">
        <v>3363000</v>
      </c>
      <c r="JE14" s="15">
        <f t="array" ref="JE14">JD14/INDEX(Exch_rate,MATCH($A14,Exch_regions1,0),MATCH(JD$1,Exch_months1,0))</f>
        <v>112.80692338655575</v>
      </c>
      <c r="JF14" s="15">
        <v>3355500</v>
      </c>
      <c r="JG14" s="15">
        <f t="array" ref="JG14">JF14/INDEX(Exch_rate,MATCH($A14,Exch_regions1,0),MATCH(JF$1,Exch_months1,0))</f>
        <v>111.38589211618257</v>
      </c>
      <c r="JH14" s="15">
        <v>3280500</v>
      </c>
      <c r="JI14" s="15">
        <f t="array" ref="JI14">JH14/INDEX(Exch_rate,MATCH($A14,Exch_regions1,0),MATCH(JH$1,Exch_months1,0))</f>
        <v>109.35</v>
      </c>
      <c r="JJ14" s="15">
        <v>3162937.5</v>
      </c>
      <c r="JK14" s="15">
        <f t="array" ref="JK14">JJ14/INDEX(Exch_rate,MATCH($A14,Exch_regions1,0),MATCH(JJ$1,Exch_months1,0))</f>
        <v>106.0961190124782</v>
      </c>
      <c r="JL14" s="15">
        <v>3108900</v>
      </c>
      <c r="JM14" s="15">
        <f>JL14/INDEX(Exchange_rate_data1,MATCH('Food Items CMB_Regions '!$A14,Exch_regions,0),MATCH('Food Items CMB_Regions '!JL$1,Exch_months3,0))</f>
        <v>105.0304054054054</v>
      </c>
      <c r="JN14" s="42">
        <v>3077062.5</v>
      </c>
      <c r="JO14" s="42">
        <f>JN14/INDEX(Exchange_rate_data2,MATCH('Food Items CMB_Regions '!$A14,Exch_regions,0),MATCH('Food Items CMB_Regions '!JN$1,Exch_months4,0))</f>
        <v>104.08844124213518</v>
      </c>
      <c r="JP14" s="42">
        <v>3081562.5</v>
      </c>
      <c r="JQ14" s="42">
        <f>JP14/INDEX(Exchange_rate_data3,MATCH('Food Items CMB_Regions '!$A14,Exch_regions,0),MATCH('Food Items CMB_Regions '!JP$1,Exch_months5,0))</f>
        <v>104.67975066240913</v>
      </c>
      <c r="JR14" s="42">
        <v>3160350</v>
      </c>
      <c r="JS14" s="42">
        <f>JR14/INDEX(Exchange_rate4,MATCH('Food Items CMB_Regions '!$A14,Exch_regions,0),MATCH('Food Items CMB_Regions '!JR$1,Exch_month6,0))</f>
        <v>108.04615384615384</v>
      </c>
      <c r="JT14" s="42">
        <v>3125850</v>
      </c>
      <c r="JU14" s="42">
        <f>JT14/INDEX(Exchange_rate5,MATCH('Food Items CMB_Regions '!$A14,Exch_regions,0),MATCH('Food Items CMB_Regions '!JT$1,Exch_month7,0))</f>
        <v>107.09550321199143</v>
      </c>
      <c r="JV14" s="42">
        <v>3093150</v>
      </c>
      <c r="JW14" s="42">
        <f>JV14/INDEX(Exchange_rate6,MATCH('Food Items CMB_Regions '!$A14,Exch_regions,0),MATCH('Food Items CMB_Regions '!JV$1,Exch_month9,0))</f>
        <v>105.56825938566553</v>
      </c>
      <c r="JX14" s="42">
        <v>3019875</v>
      </c>
      <c r="JY14" s="42">
        <f>JX14/INDEX(Exchange_rate7,MATCH('Food Items CMB_Regions '!$A14,Exch_regions,0),MATCH('Food Items CMB_Regions '!JX$1,Exch_month10,0))</f>
        <v>104.58441558441558</v>
      </c>
      <c r="JZ14" s="42">
        <v>3081750</v>
      </c>
      <c r="KA14" s="42">
        <f>JZ14/INDEX(Exchange_rate8,MATCH('Food Items CMB_Regions '!$A14,Exch_regions,0),MATCH('Food Items CMB_Regions '!JZ$1,Exchange_month11,0))</f>
        <v>107.50290697674419</v>
      </c>
      <c r="KB14" s="42">
        <v>2986950</v>
      </c>
      <c r="KC14" s="42">
        <f>KB14/INDEX(Exchange_rate9,MATCH('Food Items CMB_Regions '!$A14,Exch_regions,0),MATCH('Food Items CMB_Regions '!KB$1,Exch_month11,0))</f>
        <v>103.1939885990672</v>
      </c>
      <c r="KD14" s="42">
        <v>2975342.5</v>
      </c>
      <c r="KE14" s="42">
        <f>KD14/INDEX(Exchange_rate10,MATCH('Food Items CMB_Regions '!$A14,Exch_regions,0),MATCH('Food Items CMB_Regions '!KD$1,Exch_month12,0))</f>
        <v>103.79101744186046</v>
      </c>
      <c r="KF14" s="42">
        <v>2948952.75</v>
      </c>
      <c r="KG14" s="42">
        <f>KF14/INDEX(Exchange_rate11,MATCH('Food Items CMB_Regions '!$A14,Exch_regions,0),MATCH('Food Items CMB_Regions '!KF$1,Exch_month13,0))</f>
        <v>101.95169403630078</v>
      </c>
      <c r="KH14" s="42">
        <v>2850150</v>
      </c>
      <c r="KI14" s="42">
        <f>KH14/INDEX(Exchange_rate12,MATCH('Food Items CMB_Regions '!$A14,Exch_regions,0),MATCH('Food Items CMB_Regions '!KH$1,Exch_month14,0))</f>
        <v>99.481675392670155</v>
      </c>
      <c r="KJ14" s="42">
        <v>2787937.5</v>
      </c>
      <c r="KK14" s="42">
        <f>KJ14/INDEX(Exchange_rate13,MATCH('Food Items CMB_Regions '!$A14,Exch_regions,0),MATCH('Food Items CMB_Regions '!KJ$1,Exch_month15,0))</f>
        <v>96.135775862068968</v>
      </c>
      <c r="KL14" s="42">
        <v>2685375</v>
      </c>
      <c r="KM14" s="42">
        <f>KL14/INDEX(Exchange_rate14,MATCH('Food Items CMB_Regions '!$A14,Exch_regions,0),MATCH('Food Items CMB_Regions '!KL$1,Exch_month16,0))</f>
        <v>92.599137931034477</v>
      </c>
      <c r="KN14" s="42">
        <v>2588400</v>
      </c>
      <c r="KO14" s="42">
        <f>KN14/INDEX(Exchange_rate15,MATCH('Food Items CMB_Regions '!$A14,Exch_regions,0),MATCH('Food Items CMB_Regions '!KN$1,Exch_month17,0))</f>
        <v>88.265984654731454</v>
      </c>
      <c r="KP14" s="44">
        <v>2662125</v>
      </c>
      <c r="KQ14" s="42">
        <f>KP14/INDEX(Exchange_rate16,MATCH('Food Items CMB_Regions '!$A14,Exch_regions,0),MATCH('Food Items CMB_Regions '!KP$1,Exch_month18,0))</f>
        <v>90.050739957716701</v>
      </c>
      <c r="KR14" s="42">
        <v>2652375</v>
      </c>
      <c r="KS14" s="42">
        <f>KR14/INDEX(Exchange_rate17,MATCH('Food Items CMB_Regions '!$A14,Exch_regions,0),MATCH('Food Items CMB_Regions '!KR$1,Exch_month19,0))</f>
        <v>89.720930232558146</v>
      </c>
      <c r="KT14" s="42">
        <v>2623950</v>
      </c>
      <c r="KU14" s="42">
        <f>KT14/INDEX(Exchange_rate18,MATCH('Food Items CMB_Regions '!$A14,Exch_regions,0),MATCH('Food Items CMB_Regions '!KT$1,Exch_month20,0))</f>
        <v>88.49747048903879</v>
      </c>
      <c r="KV14" s="42">
        <v>2655562.5</v>
      </c>
      <c r="KW14" s="42">
        <f>KV14/INDEX(Exchange_rate19,MATCH('Food Items CMB_Regions '!$A14,Exch_regions,0),MATCH('Food Items CMB_Regions '!KV$1,Exch_month21,0))</f>
        <v>90.210191082802552</v>
      </c>
      <c r="KX14" s="2">
        <v>2753437.5</v>
      </c>
      <c r="KY14" s="42">
        <f>KX14/INDEX(Exchange_rate20,MATCH('Food Items CMB_Regions '!$A14,Exch_regions,0),MATCH(KX$1,Exch_month22,0))</f>
        <v>91.590436590436596</v>
      </c>
      <c r="KZ14" s="42">
        <v>2958300</v>
      </c>
      <c r="LA14" s="42">
        <f>KZ14/INDEX(Exchange_rate22,MATCH('Food Items CMB_Regions '!$A14,Exch_regions,0),MATCH(KZ$1,Exch_month24,0))</f>
        <v>97.795041322314049</v>
      </c>
      <c r="LB14" s="42">
        <v>2964562.5</v>
      </c>
      <c r="LC14" s="42">
        <f>LB14/INDEX(Exchange_rate23,MATCH('Food Items CMB_Regions '!$A14,Exch_regions,0),MATCH(LB$1,Exch_month25,0))</f>
        <v>95.246987951807228</v>
      </c>
      <c r="LD14" s="24">
        <f t="shared" si="0"/>
        <v>2646123.5</v>
      </c>
      <c r="LE14" s="24">
        <f t="shared" si="0"/>
        <v>94.90709964247074</v>
      </c>
    </row>
    <row r="15" spans="1:317" x14ac:dyDescent="0.35">
      <c r="A15" s="1" t="s">
        <v>12</v>
      </c>
      <c r="B15" s="21">
        <v>973500</v>
      </c>
      <c r="C15" s="15">
        <f t="array" ref="C15">B15/INDEX(Exch_rate,MATCH($A15,Exch_regions1,0),MATCH(B$1,Exch_months1,0))</f>
        <v>42.791208791208788</v>
      </c>
      <c r="D15" s="21">
        <v>978000</v>
      </c>
      <c r="E15" s="15">
        <f t="array" ref="E15">D15/INDEX(Exch_rate,MATCH($A15,Exch_regions1,0),MATCH(D$1,Exch_months1,0))</f>
        <v>43.13120176405733</v>
      </c>
      <c r="F15" s="21">
        <v>1131000</v>
      </c>
      <c r="G15" s="15">
        <f t="array" ref="G15">F15/INDEX(Exch_rate,MATCH($A15,Exch_regions1,0),MATCH(F$1,Exch_months1,0))</f>
        <v>51.292517006802719</v>
      </c>
      <c r="H15" s="21">
        <v>1245600</v>
      </c>
      <c r="I15" s="15">
        <f t="array" ref="I15">H15/INDEX(Exch_rate,MATCH($A15,Exch_regions1,0),MATCH(H$1,Exch_months1,0))</f>
        <v>55.261756876663711</v>
      </c>
      <c r="J15" s="21">
        <v>1332000</v>
      </c>
      <c r="K15" s="15">
        <f t="array" ref="K15">J15/INDEX(Exch_rate,MATCH($A15,Exch_regions1,0),MATCH(J$1,Exch_months1,0))</f>
        <v>58.743109151047406</v>
      </c>
      <c r="L15" s="21">
        <v>1357500</v>
      </c>
      <c r="M15" s="15">
        <f t="array" ref="M15">L15/INDEX(Exch_rate,MATCH($A15,Exch_regions1,0),MATCH(L$1,Exch_months1,0))</f>
        <v>57.037815126050418</v>
      </c>
      <c r="N15" s="21">
        <v>1462800</v>
      </c>
      <c r="O15" s="15">
        <f t="array" ref="O15">N15/INDEX(Exch_rate,MATCH($A15,Exch_regions1,0),MATCH(N$1,Exch_months1,0))</f>
        <v>56.829836829836829</v>
      </c>
      <c r="P15" s="21">
        <v>1299000</v>
      </c>
      <c r="Q15" s="15">
        <f t="array" ref="Q15">P15/INDEX(Exch_rate,MATCH($A15,Exch_regions1,0),MATCH(P$1,Exch_months1,0))</f>
        <v>64.707347447073474</v>
      </c>
      <c r="R15" s="21">
        <v>1086000</v>
      </c>
      <c r="S15" s="15">
        <f t="array" ref="S15">R15/INDEX(Exch_rate,MATCH($A15,Exch_regions1,0),MATCH(R$1,Exch_months1,0))</f>
        <v>52.872444011684514</v>
      </c>
      <c r="T15" s="21">
        <v>1276500</v>
      </c>
      <c r="U15" s="15">
        <f t="array" ref="U15">T15/INDEX(Exch_rate,MATCH($A15,Exch_regions1,0),MATCH(T$1,Exch_months1,0))</f>
        <v>58.824884792626726</v>
      </c>
      <c r="V15" s="21">
        <v>1315500</v>
      </c>
      <c r="W15" s="15">
        <f t="array" ref="W15">V15/INDEX(Exch_rate,MATCH($A15,Exch_regions1,0),MATCH(V$1,Exch_months1,0))</f>
        <v>60.902777777777779</v>
      </c>
      <c r="X15" s="21">
        <v>1126800</v>
      </c>
      <c r="Y15" s="15">
        <f t="array" ref="Y15">X15/INDEX(Exch_rate,MATCH($A15,Exch_regions1,0),MATCH(X$1,Exch_months1,0))</f>
        <v>54.382239382239383</v>
      </c>
      <c r="Z15" s="21">
        <v>1057500</v>
      </c>
      <c r="AA15" s="15">
        <f t="array" ref="AA15">Z15/INDEX(Exch_rate,MATCH($A15,Exch_regions1,0),MATCH(Z$1,Exch_months1,0))</f>
        <v>49.792824183068085</v>
      </c>
      <c r="AB15" s="21">
        <v>1144500</v>
      </c>
      <c r="AC15" s="15">
        <f t="array" ref="AC15">AB15/INDEX(Exch_rate,MATCH($A15,Exch_regions1,0),MATCH(AB$1,Exch_months1,0))</f>
        <v>53.543859649122808</v>
      </c>
      <c r="AD15" s="21">
        <v>1275000</v>
      </c>
      <c r="AE15" s="15">
        <f t="array" ref="AE15">AD15/INDEX(Exch_rate,MATCH($A15,Exch_regions1,0),MATCH(AD$1,Exch_months1,0))</f>
        <v>60.541310541310544</v>
      </c>
      <c r="AF15" s="21">
        <v>1440000</v>
      </c>
      <c r="AG15" s="15">
        <f t="array" ref="AG15">AF15/INDEX(Exch_rate,MATCH($A15,Exch_regions1,0),MATCH(AF$1,Exch_months1,0))</f>
        <v>67.132867132867133</v>
      </c>
      <c r="AH15" s="21">
        <v>1651500</v>
      </c>
      <c r="AI15" s="15">
        <f t="array" ref="AI15">AH15/INDEX(Exch_rate,MATCH($A15,Exch_regions1,0),MATCH(AH$1,Exch_months1,0))</f>
        <v>76.458333333333329</v>
      </c>
      <c r="AJ15" s="21">
        <v>1749600</v>
      </c>
      <c r="AK15" s="15">
        <f t="array" ref="AK15">AJ15/INDEX(Exch_rate,MATCH($A15,Exch_regions1,0),MATCH(AJ$1,Exch_months1,0))</f>
        <v>81.833489242282511</v>
      </c>
      <c r="AL15" s="21">
        <v>1714500</v>
      </c>
      <c r="AM15" s="15">
        <f t="array" ref="AM15">AL15/INDEX(Exch_rate,MATCH($A15,Exch_regions1,0),MATCH(AL$1,Exch_months1,0))</f>
        <v>80.872641509433961</v>
      </c>
      <c r="AN15" s="21">
        <v>1527000</v>
      </c>
      <c r="AO15" s="15">
        <f t="array" ref="AO15">AN15/INDEX(Exch_rate,MATCH($A15,Exch_regions1,0),MATCH(AN$1,Exch_months1,0))</f>
        <v>71.858823529411765</v>
      </c>
      <c r="AP15" s="21">
        <v>1488000</v>
      </c>
      <c r="AQ15" s="15">
        <f t="array" ref="AQ15">AP15/INDEX(Exch_rate,MATCH($A15,Exch_regions1,0),MATCH(AP$1,Exch_months1,0))</f>
        <v>67.759562841530055</v>
      </c>
      <c r="AR15" s="21">
        <v>1467000</v>
      </c>
      <c r="AS15" s="15">
        <f t="array" ref="AS15">AR15/INDEX(Exch_rate,MATCH($A15,Exch_regions1,0),MATCH(AR$1,Exch_months1,0))</f>
        <v>67.139588100686495</v>
      </c>
      <c r="AT15" s="21">
        <v>1356000</v>
      </c>
      <c r="AU15" s="15">
        <f t="array" ref="AU15">AT15/INDEX(Exch_rate,MATCH($A15,Exch_regions1,0),MATCH(AT$1,Exch_months1,0))</f>
        <v>62.705202312138731</v>
      </c>
      <c r="AV15" s="21">
        <v>1243800</v>
      </c>
      <c r="AW15" s="15">
        <f t="array" ref="AW15">AV15/INDEX(Exch_rate,MATCH($A15,Exch_regions1,0),MATCH(AV$1,Exch_months1,0))</f>
        <v>57.423822714681442</v>
      </c>
      <c r="AX15" s="21">
        <v>1113000</v>
      </c>
      <c r="AY15" s="15">
        <f t="array" ref="AY15">AX15/INDEX(Exch_rate,MATCH($A15,Exch_regions1,0),MATCH(AX$1,Exch_months1,0))</f>
        <v>50.88</v>
      </c>
      <c r="AZ15" s="21">
        <v>1135500</v>
      </c>
      <c r="BA15" s="15">
        <f t="array" ref="BA15">AZ15/INDEX(Exch_rate,MATCH($A15,Exch_regions1,0),MATCH(AZ$1,Exch_months1,0))</f>
        <v>52.387543252595158</v>
      </c>
      <c r="BB15" s="21">
        <v>1281000</v>
      </c>
      <c r="BC15" s="15">
        <f t="array" ref="BC15">BB15/INDEX(Exch_rate,MATCH($A15,Exch_regions1,0),MATCH(BB$1,Exch_months1,0))</f>
        <v>57.754733994589721</v>
      </c>
      <c r="BD15" s="21">
        <v>1513500</v>
      </c>
      <c r="BE15" s="15">
        <f t="array" ref="BE15">BD15/INDEX(Exch_rate,MATCH($A15,Exch_regions1,0),MATCH(BD$1,Exch_months1,0))</f>
        <v>68.678389109472491</v>
      </c>
      <c r="BF15" s="21">
        <v>1507500</v>
      </c>
      <c r="BG15" s="15">
        <f t="array" ref="BG15">BF15/INDEX(Exch_rate,MATCH($A15,Exch_regions1,0),MATCH(BF$1,Exch_months1,0))</f>
        <v>67.867191896454699</v>
      </c>
      <c r="BH15" s="21">
        <v>1531500</v>
      </c>
      <c r="BI15" s="15">
        <f t="array" ref="BI15">BH15/INDEX(Exch_rate,MATCH($A15,Exch_regions1,0),MATCH(BH$1,Exch_months1,0))</f>
        <v>68.187889581478188</v>
      </c>
      <c r="BJ15" s="21">
        <v>1479750</v>
      </c>
      <c r="BK15" s="15">
        <f t="array" ref="BK15">BJ15/INDEX(Exch_rate,MATCH($A15,Exch_regions1,0),MATCH(BJ$1,Exch_months1,0))</f>
        <v>66.468276249298142</v>
      </c>
      <c r="BL15" s="21">
        <v>1266000</v>
      </c>
      <c r="BM15" s="15">
        <f t="array" ref="BM15">BL15/INDEX(Exch_rate,MATCH($A15,Exch_regions1,0),MATCH(BL$1,Exch_months1,0))</f>
        <v>56.74585387718512</v>
      </c>
      <c r="BN15" s="21">
        <v>1281000</v>
      </c>
      <c r="BO15" s="15">
        <f t="array" ref="BO15">BN15/INDEX(Exch_rate,MATCH($A15,Exch_regions1,0),MATCH(BN$1,Exch_months1,0))</f>
        <v>57.028380634390651</v>
      </c>
      <c r="BP15" s="21">
        <v>1393500</v>
      </c>
      <c r="BQ15" s="15">
        <f t="array" ref="BQ15">BP15/INDEX(Exch_rate,MATCH($A15,Exch_regions1,0),MATCH(BP$1,Exch_months1,0))</f>
        <v>60.129449838187703</v>
      </c>
      <c r="BR15" s="21">
        <v>1371000</v>
      </c>
      <c r="BS15" s="15">
        <f t="array" ref="BS15">BR15/INDEX(Exch_rate,MATCH($A15,Exch_regions1,0),MATCH(BR$1,Exch_months1,0))</f>
        <v>59.190501888828926</v>
      </c>
      <c r="BT15" s="21">
        <v>1284000</v>
      </c>
      <c r="BU15" s="15">
        <f t="array" ref="BU15">BT15/INDEX(Exch_rate,MATCH($A15,Exch_regions1,0),MATCH(BT$1,Exch_months1,0))</f>
        <v>55.765472312703587</v>
      </c>
      <c r="BV15" s="21">
        <v>1219500</v>
      </c>
      <c r="BW15" s="15">
        <f t="array" ref="BW15">BV15/INDEX(Exch_rate,MATCH($A15,Exch_regions1,0),MATCH(BV$1,Exch_months1,0))</f>
        <v>52.310991957104555</v>
      </c>
      <c r="BX15" s="21">
        <v>1175400</v>
      </c>
      <c r="BY15" s="15">
        <f t="array" ref="BY15">BX15/INDEX(Exch_rate,MATCH($A15,Exch_regions1,0),MATCH(BX$1,Exch_months1,0))</f>
        <v>50.209312259718068</v>
      </c>
      <c r="BZ15" s="21">
        <v>1161000</v>
      </c>
      <c r="CA15" s="15">
        <f t="array" ref="CA15">BZ15/INDEX(Exch_rate,MATCH($A15,Exch_regions1,0),MATCH(BZ$1,Exch_months1,0))</f>
        <v>49.273209549071616</v>
      </c>
      <c r="CB15" s="21">
        <v>1264650</v>
      </c>
      <c r="CC15" s="15">
        <f t="array" ref="CC15">CB15/INDEX(Exch_rate,MATCH($A15,Exch_regions1,0),MATCH(CB$1,Exch_months1,0))</f>
        <v>52.475103734439834</v>
      </c>
      <c r="CD15" s="21">
        <v>1542900</v>
      </c>
      <c r="CE15" s="15">
        <f t="array" ref="CE15">CD15/INDEX(Exch_rate,MATCH($A15,Exch_regions1,0),MATCH(CD$1,Exch_months1,0))</f>
        <v>59.285302593659942</v>
      </c>
      <c r="CF15" s="21">
        <v>1599750</v>
      </c>
      <c r="CG15" s="15">
        <f t="array" ref="CG15">CF15/INDEX(Exch_rate,MATCH($A15,Exch_regions1,0),MATCH(CF$1,Exch_months1,0))</f>
        <v>68.97257911528844</v>
      </c>
      <c r="CH15" s="21">
        <v>1524750</v>
      </c>
      <c r="CI15" s="15">
        <f t="array" ref="CI15">CH15/INDEX(Exch_rate,MATCH($A15,Exch_regions1,0),MATCH(CH$1,Exch_months1,0))</f>
        <v>60.50595238095238</v>
      </c>
      <c r="CJ15" s="21">
        <v>1443000</v>
      </c>
      <c r="CK15" s="15">
        <f t="array" ref="CK15">CJ15/INDEX(Exch_rate,MATCH($A15,Exch_regions1,0),MATCH(CJ$1,Exch_months1,0))</f>
        <v>57.148514851485146</v>
      </c>
      <c r="CL15" s="21">
        <v>1380750</v>
      </c>
      <c r="CM15" s="15">
        <f t="array" ref="CM15">CL15/INDEX(Exch_rate,MATCH($A15,Exch_regions1,0),MATCH(CL$1,Exch_months1,0))</f>
        <v>54.306784660766965</v>
      </c>
      <c r="CN15" s="21">
        <v>1386000</v>
      </c>
      <c r="CO15" s="15">
        <f t="array" ref="CO15">CN15/INDEX(Exch_rate,MATCH($A15,Exch_regions1,0),MATCH(CN$1,Exch_months1,0))</f>
        <v>50.750640790919078</v>
      </c>
      <c r="CP15" s="21">
        <v>1521750</v>
      </c>
      <c r="CQ15" s="15">
        <f t="array" ref="CQ15">CP15/INDEX(Exch_rate,MATCH($A15,Exch_regions1,0),MATCH(CP$1,Exch_months1,0))</f>
        <v>55.716247139588098</v>
      </c>
      <c r="CR15" s="21">
        <v>1572000</v>
      </c>
      <c r="CS15" s="15">
        <f t="array" ref="CS15">CR15/INDEX(Exch_rate,MATCH($A15,Exch_regions1,0),MATCH(CR$1,Exch_months1,0))</f>
        <v>58.629370629370626</v>
      </c>
      <c r="CT15" s="21">
        <v>1630800</v>
      </c>
      <c r="CU15" s="15">
        <f t="array" ref="CU15">CT15/INDEX(Exch_rate,MATCH($A15,Exch_regions1,0),MATCH(CT$1,Exch_months1,0))</f>
        <v>59.518248175182485</v>
      </c>
      <c r="CV15" s="21">
        <v>1524750</v>
      </c>
      <c r="CW15" s="15">
        <f t="array" ref="CW15">CV15/INDEX(Exch_rate,MATCH($A15,Exch_regions1,0),MATCH(CV$1,Exch_months1,0))</f>
        <v>57.160262417994375</v>
      </c>
      <c r="CX15" s="2">
        <v>1854750</v>
      </c>
      <c r="CY15" s="15">
        <f t="array" ref="CY15">CX15/INDEX(Exch_rate,MATCH($A15,Exch_regions1,0),MATCH(CX$1,Exch_months1,0))</f>
        <v>67.877401646843552</v>
      </c>
      <c r="CZ15" s="2">
        <v>1943250</v>
      </c>
      <c r="DA15" s="15">
        <f t="array" ref="DA15">CZ15/INDEX(Exch_rate,MATCH($A15,Exch_regions1,0),MATCH(CZ$1,Exch_months1,0))</f>
        <v>69.806915132465207</v>
      </c>
      <c r="DB15" s="2">
        <v>2022000</v>
      </c>
      <c r="DC15" s="15">
        <f t="array" ref="DC15">DB15/INDEX(Exch_rate,MATCH($A15,Exch_regions1,0),MATCH(DB$1,Exch_months1,0))</f>
        <v>71.147079521463752</v>
      </c>
      <c r="DD15" s="2">
        <v>1920750</v>
      </c>
      <c r="DE15" s="15">
        <f t="array" ref="DE15">DD15/INDEX(Exch_rate,MATCH($A15,Exch_regions1,0),MATCH(DD$1,Exch_months1,0))</f>
        <v>67.871024734982328</v>
      </c>
      <c r="DF15" s="2">
        <v>1698000</v>
      </c>
      <c r="DG15" s="15">
        <f t="array" ref="DG15">DF15/INDEX(Exch_rate,MATCH($A15,Exch_regions1,0),MATCH(DF$1,Exch_months1,0))</f>
        <v>76.963172804532576</v>
      </c>
      <c r="DH15" s="2">
        <v>1536000</v>
      </c>
      <c r="DI15" s="15">
        <f t="array" ref="DI15">DH15/INDEX(Exch_rate,MATCH($A15,Exch_regions1,0),MATCH(DH$1,Exch_months1,0))</f>
        <v>66.782608695652172</v>
      </c>
      <c r="DJ15" s="2">
        <v>1443000</v>
      </c>
      <c r="DK15" s="15">
        <f t="array" ref="DK15">DJ15/INDEX(Exch_rate,MATCH($A15,Exch_regions1,0),MATCH(DJ$1,Exch_months1,0))</f>
        <v>65.590909090909093</v>
      </c>
      <c r="DL15" s="2">
        <v>1393800</v>
      </c>
      <c r="DM15" s="15">
        <f t="array" ref="DM15">DL15/INDEX(Exch_rate,MATCH($A15,Exch_regions1,0),MATCH(DL$1,Exch_months1,0))</f>
        <v>63.354545454545452</v>
      </c>
      <c r="DN15" s="2">
        <v>1288500</v>
      </c>
      <c r="DO15" s="15">
        <f t="array" ref="DO15">DN15/INDEX(Exch_rate,MATCH($A15,Exch_regions1,0),MATCH(DN$1,Exch_months1,0))</f>
        <v>58.56818181818182</v>
      </c>
      <c r="DP15" s="2">
        <v>1225875</v>
      </c>
      <c r="DQ15" s="15">
        <f t="array" ref="DQ15">DP15/INDEX(Exch_rate,MATCH($A15,Exch_regions1,0),MATCH(DP$1,Exch_months1,0))</f>
        <v>55.09550561797753</v>
      </c>
      <c r="DR15" s="17">
        <v>1219650</v>
      </c>
      <c r="DS15" s="15">
        <f t="array" ref="DS15">DR15/INDEX(Exch_rate,MATCH($A15,Exch_regions1,0),MATCH(DR$1,Exch_months1,0))</f>
        <v>58.078571428571429</v>
      </c>
      <c r="DT15" s="18">
        <v>1144500</v>
      </c>
      <c r="DU15" s="15">
        <f t="array" ref="DU15">DT15/INDEX(Exch_rate,MATCH($A15,Exch_regions1,0),MATCH(DT$1,Exch_months1,0))</f>
        <v>52.022727272727273</v>
      </c>
      <c r="DV15" s="18">
        <v>1113000</v>
      </c>
      <c r="DW15" s="15">
        <f t="array" ref="DW15">DV15/INDEX(Exch_rate,MATCH($A15,Exch_regions1,0),MATCH(DV$1,Exch_months1,0))</f>
        <v>47.614973262032088</v>
      </c>
      <c r="DX15" s="18">
        <v>1057800</v>
      </c>
      <c r="DY15" s="15">
        <f t="array" ref="DY15">DX15/INDEX(Exch_rate,MATCH($A15,Exch_regions1,0),MATCH(DX$1,Exch_months1,0))</f>
        <v>45.594827586206897</v>
      </c>
      <c r="DZ15" s="18">
        <v>1122000</v>
      </c>
      <c r="EA15" s="15">
        <f t="array" ref="EA15">DZ15/INDEX(Exch_rate,MATCH($A15,Exch_regions1,0),MATCH(DZ$1,Exch_months1,0))</f>
        <v>48.051391862955029</v>
      </c>
      <c r="EB15" s="18">
        <v>1167000</v>
      </c>
      <c r="EC15" s="15">
        <f t="array" ref="EC15">EB15/INDEX(Exch_rate,MATCH($A15,Exch_regions1,0),MATCH(EB$1,Exch_months1,0))</f>
        <v>49.871794871794869</v>
      </c>
      <c r="ED15" s="2">
        <v>1091700</v>
      </c>
      <c r="EE15" s="15">
        <f t="array" ref="EE15">ED15/INDEX(Exch_rate,MATCH($A15,Exch_regions1,0),MATCH(ED$1,Exch_months1,0))</f>
        <v>45.985678180286435</v>
      </c>
      <c r="EF15" s="20">
        <v>1050000</v>
      </c>
      <c r="EG15" s="15">
        <f t="array" ref="EG15">EF15/INDEX(Exch_rate,MATCH($A15,Exch_regions1,0),MATCH(EF$1,Exch_months1,0))</f>
        <v>44.350580781414997</v>
      </c>
      <c r="EH15" s="2">
        <v>1056000</v>
      </c>
      <c r="EI15" s="15">
        <f t="array" ref="EI15">EH15/INDEX(Exch_rate,MATCH($A15,Exch_regions1,0),MATCH(EH$1,Exch_months1,0))</f>
        <v>43.862928348909655</v>
      </c>
      <c r="EJ15" s="21">
        <v>1089000</v>
      </c>
      <c r="EK15" s="15">
        <f t="array" ref="EK15">EJ15/INDEX(Exch_rate,MATCH($A15,Exch_regions1,0),MATCH(EJ$1,Exch_months1,0))</f>
        <v>45.111847555923781</v>
      </c>
      <c r="EL15" s="21">
        <v>1116750</v>
      </c>
      <c r="EM15" s="15">
        <f t="array" ref="EM15">EL15/INDEX(Exch_rate,MATCH($A15,Exch_regions1,0),MATCH(EL$1,Exch_months1,0))</f>
        <v>45.956790123456791</v>
      </c>
      <c r="EN15" s="2">
        <v>1120500</v>
      </c>
      <c r="EO15" s="15">
        <f t="array" ref="EO15">EN15/INDEX(Exch_rate,MATCH($A15,Exch_regions1,0),MATCH(EN$1,Exch_months1,0))</f>
        <v>46.111111111111114</v>
      </c>
      <c r="EP15" s="2">
        <v>1056000</v>
      </c>
      <c r="EQ15" s="15">
        <f t="array" ref="EQ15">EP15/INDEX(Exch_rate,MATCH($A15,Exch_regions1,0),MATCH(EP$1,Exch_months1,0))</f>
        <v>43.323076923076925</v>
      </c>
      <c r="ER15" s="29">
        <v>1054500</v>
      </c>
      <c r="ES15" s="15">
        <f t="array" ref="ES15">ER15/INDEX(Exch_rate,MATCH($A15,Exch_regions1,0),MATCH(ER$1,Exch_months1,0))</f>
        <v>43.04081632653061</v>
      </c>
      <c r="ET15" s="29">
        <v>1201500</v>
      </c>
      <c r="EU15" s="15">
        <f t="array" ref="EU15">ET15/INDEX(Exch_rate,MATCH($A15,Exch_regions1,0),MATCH(ET$1,Exch_months1,0))</f>
        <v>49.241803278688522</v>
      </c>
      <c r="EV15" s="30">
        <v>1204500</v>
      </c>
      <c r="EW15" s="15">
        <f t="array" ref="EW15">EV15/INDEX(Exch_rate,MATCH($A15,Exch_regions1,0),MATCH(EV$1,Exch_months1,0))</f>
        <v>49.243663123466888</v>
      </c>
      <c r="EX15" s="30">
        <v>1209000</v>
      </c>
      <c r="EY15" s="15">
        <f t="array" ref="EY15">EX15/INDEX(Exch_rate,MATCH($A15,Exch_regions1,0),MATCH(EX$1,Exch_months1,0))</f>
        <v>49.447852760736197</v>
      </c>
      <c r="EZ15" s="30">
        <v>1344000</v>
      </c>
      <c r="FA15" s="15">
        <f t="array" ref="FA15">EZ15/INDEX(Exch_rate,MATCH($A15,Exch_regions1,0),MATCH(EZ$1,Exch_months1,0))</f>
        <v>54.91317671092952</v>
      </c>
      <c r="FB15" s="30">
        <v>1412400</v>
      </c>
      <c r="FC15" s="15">
        <f t="array" ref="FC15">FB15/INDEX(Exch_rate,MATCH($A15,Exch_regions1,0),MATCH(FB$1,Exch_months1,0))</f>
        <v>57.043618739903067</v>
      </c>
      <c r="FD15" s="30">
        <v>1333500</v>
      </c>
      <c r="FE15" s="15">
        <f t="array" ref="FE15">FD15/INDEX(Exch_rate,MATCH($A15,Exch_regions1,0),MATCH(FD$1,Exch_months1,0))</f>
        <v>53.233532934131738</v>
      </c>
      <c r="FF15" s="15">
        <v>1402200</v>
      </c>
      <c r="FG15" s="15">
        <f t="array" ref="FG15">FF15/INDEX(Exch_rate,MATCH($A15,Exch_regions1,0),MATCH(FF$1,Exch_months1,0))</f>
        <v>55.864541832669325</v>
      </c>
      <c r="FH15" s="15">
        <v>1383000</v>
      </c>
      <c r="FI15" s="15">
        <f t="array" ref="FI15">FH15/INDEX(Exch_rate,MATCH($A15,Exch_regions1,0),MATCH(FH$1,Exch_months1,0))</f>
        <v>54.718100890207715</v>
      </c>
      <c r="FJ15" s="15">
        <v>1365000</v>
      </c>
      <c r="FK15" s="15">
        <f t="array" ref="FK15">FJ15/INDEX(Exch_rate,MATCH($A15,Exch_regions1,0),MATCH(FJ$1,Exch_months1,0))</f>
        <v>53.740157480314963</v>
      </c>
      <c r="FL15" s="15">
        <v>1333500</v>
      </c>
      <c r="FM15" s="15">
        <f t="array" ref="FM15">FL15/INDEX(Exch_rate,MATCH($A15,Exch_regions1,0),MATCH(FL$1,Exch_months1,0))</f>
        <v>52.624309392265197</v>
      </c>
      <c r="FN15" s="15">
        <v>1208250</v>
      </c>
      <c r="FO15" s="15">
        <f t="array" ref="FO15">FN15/INDEX(Exch_rate,MATCH($A15,Exch_regions1,0),MATCH(FN$1,Exch_months1,0))</f>
        <v>47.804154302670625</v>
      </c>
      <c r="FP15" s="15">
        <v>1299000</v>
      </c>
      <c r="FQ15" s="15">
        <f t="array" ref="FQ15">FP15/INDEX(Exch_rate,MATCH($A15,Exch_regions1,0),MATCH(FP$1,Exch_months1,0))</f>
        <v>51.394658753709201</v>
      </c>
      <c r="FR15" s="15">
        <v>1303800</v>
      </c>
      <c r="FS15" s="15">
        <f t="array" ref="FS15">FR15/INDEX(Exch_rate,MATCH($A15,Exch_regions1,0),MATCH(FR$1,Exch_months1,0))</f>
        <v>51.411671924290218</v>
      </c>
      <c r="FT15" s="15">
        <v>1534125</v>
      </c>
      <c r="FU15" s="15">
        <f t="array" ref="FU15">FT15/INDEX(Exch_rate,MATCH($A15,Exch_regions1,0),MATCH(FT$1,Exch_months1,0))</f>
        <v>60.220804710500488</v>
      </c>
      <c r="FV15" s="15">
        <v>1592625</v>
      </c>
      <c r="FW15" s="15">
        <f t="array" ref="FW15">FV15/INDEX(Exch_rate,MATCH($A15,Exch_regions1,0),MATCH(FV$1,Exch_months1,0))</f>
        <v>62.2119140625</v>
      </c>
      <c r="FX15" s="15">
        <v>1593600</v>
      </c>
      <c r="FY15" s="15">
        <f t="array" ref="FY15">FX15/INDEX(Exch_rate,MATCH($A15,Exch_regions1,0),MATCH(FX$1,Exch_months1,0))</f>
        <v>62.201405152224822</v>
      </c>
      <c r="FZ15" s="15">
        <v>1611000</v>
      </c>
      <c r="GA15" s="15">
        <f t="array" ref="GA15">FZ15/INDEX(Exch_rate,MATCH($A15,Exch_regions1,0),MATCH(FZ$1,Exch_months1,0))</f>
        <v>62.716549227235568</v>
      </c>
      <c r="GB15" s="15">
        <v>1580400</v>
      </c>
      <c r="GC15" s="15">
        <f t="array" ref="GC15">GB15/INDEX(Exch_rate,MATCH($A15,Exch_regions1,0),MATCH(GB$1,Exch_months1,0))</f>
        <v>61.734375</v>
      </c>
      <c r="GD15" s="15">
        <v>1478812.5</v>
      </c>
      <c r="GE15" s="15">
        <f t="array" ref="GE15">GD15/INDEX(Exch_rate,MATCH($A15,Exch_regions1,0),MATCH(GD$1,Exch_months1,0))</f>
        <v>57.85198732493545</v>
      </c>
      <c r="GF15" s="15">
        <v>1486500</v>
      </c>
      <c r="GG15" s="15">
        <f t="array" ref="GG15">GF15/INDEX(Exch_rate,MATCH($A15,Exch_regions1,0),MATCH(GF$1,Exch_months1,0))</f>
        <v>58.06640625</v>
      </c>
      <c r="GH15" s="15">
        <v>1515375</v>
      </c>
      <c r="GI15" s="15">
        <f t="array" ref="GI15">GH15/INDEX(Exch_rate,MATCH($A15,Exch_regions1,0),MATCH(GH$1,Exch_months1,0))</f>
        <v>59.310176125244617</v>
      </c>
      <c r="GJ15" s="15">
        <v>1536750</v>
      </c>
      <c r="GK15" s="15">
        <f t="array" ref="GK15">GJ15/INDEX(Exch_rate,MATCH($A15,Exch_regions1,0),MATCH(GJ$1,Exch_months1,0))</f>
        <v>59.853943524829603</v>
      </c>
      <c r="GL15" s="15">
        <v>1507500</v>
      </c>
      <c r="GM15" s="15">
        <f t="array" ref="GM15">GL15/INDEX(Exch_rate,MATCH($A15,Exch_regions1,0),MATCH(GL$1,Exch_months1,0))</f>
        <v>58.88671875</v>
      </c>
      <c r="GN15" s="15">
        <v>1509000</v>
      </c>
      <c r="GO15" s="15">
        <f t="array" ref="GO15">GN15/INDEX(Exch_rate,MATCH($A15,Exch_regions1,0),MATCH(GN$1,Exch_months1,0))</f>
        <v>58.887804878048783</v>
      </c>
      <c r="GP15" s="15">
        <v>1652700</v>
      </c>
      <c r="GQ15" s="15">
        <f t="array" ref="GQ15">GP15/INDEX(Exch_rate,MATCH($A15,Exch_regions1,0),MATCH(GP$1,Exch_months1,0))</f>
        <v>64.207459207459209</v>
      </c>
      <c r="GR15" s="15">
        <v>1732500</v>
      </c>
      <c r="GS15" s="15">
        <f t="array" ref="GS15">GR15/INDEX(Exch_rate,MATCH($A15,Exch_regions1,0),MATCH(GR$1,Exch_months1,0))</f>
        <v>67.941176470588232</v>
      </c>
      <c r="GT15" s="15">
        <v>1775700</v>
      </c>
      <c r="GU15" s="15">
        <f t="array" ref="GU15">GT15/INDEX(Exch_rate,MATCH($A15,Exch_regions1,0),MATCH(GT$1,Exch_months1,0))</f>
        <v>68.296153846153842</v>
      </c>
      <c r="GV15" s="15">
        <v>1812000</v>
      </c>
      <c r="GW15" s="15">
        <f t="array" ref="GW15">GV15/INDEX(Exch_rate,MATCH($A15,Exch_regions1,0),MATCH(GV$1,Exch_months1,0))</f>
        <v>70.919765166340511</v>
      </c>
      <c r="GX15" s="15">
        <v>1816500</v>
      </c>
      <c r="GY15" s="15">
        <f t="array" ref="GY15">GX15/INDEX(Exch_rate,MATCH($A15,Exch_regions1,0),MATCH(GX$1,Exch_months1,0))</f>
        <v>70.95703125</v>
      </c>
      <c r="GZ15" s="2">
        <v>1849500</v>
      </c>
      <c r="HA15" s="15">
        <f t="array" ref="HA15">GZ15/INDEX(Exch_rate,MATCH($A15,Exch_regions1,0),MATCH(GZ$1,Exch_months1,0))</f>
        <v>71.853146853146853</v>
      </c>
      <c r="HB15" s="15">
        <v>1802250</v>
      </c>
      <c r="HC15" s="15">
        <f t="array" ref="HC15">HB15/INDEX(Exch_rate,MATCH($A15,Exch_regions1,0),MATCH(HB$1,Exch_months1,0))</f>
        <v>70.954724409448815</v>
      </c>
      <c r="HD15" s="15">
        <v>1825500</v>
      </c>
      <c r="HE15" s="15">
        <f t="array" ref="HE15">HD15/INDEX(Exch_rate,MATCH($A15,Exch_regions1,0),MATCH(HD$1,Exch_months1,0))</f>
        <v>71.588235294117652</v>
      </c>
      <c r="HF15" s="15">
        <v>1954800</v>
      </c>
      <c r="HG15" s="15">
        <f t="array" ref="HG15">HF15/INDEX(Exch_rate,MATCH($A15,Exch_regions1,0),MATCH(HF$1,Exch_months1,0))</f>
        <v>76.478873239436624</v>
      </c>
      <c r="HH15" s="15">
        <v>1975500</v>
      </c>
      <c r="HI15" s="15">
        <f t="array" ref="HI15">HH15/INDEX(Exch_rate,MATCH($A15,Exch_regions1,0),MATCH(HH$1,Exch_months1,0))</f>
        <v>78.160237388724042</v>
      </c>
      <c r="HJ15" s="15">
        <v>1851000</v>
      </c>
      <c r="HK15" s="15">
        <f t="array" ref="HK15">HJ15/INDEX(Exch_rate,MATCH($A15,Exch_regions1,0),MATCH(HJ$1,Exch_months1,0))</f>
        <v>71.967340590979788</v>
      </c>
      <c r="HL15" s="15">
        <v>1881000</v>
      </c>
      <c r="HM15" s="15">
        <f t="array" ref="HM15">HL15/INDEX(Exch_rate,MATCH($A15,Exch_regions1,0),MATCH(HL$1,Exch_months1,0))</f>
        <v>73.620352250489233</v>
      </c>
      <c r="HN15" s="15">
        <v>2022000</v>
      </c>
      <c r="HO15" s="15">
        <f t="array" ref="HO15">HN15/INDEX(Exch_rate,MATCH($A15,Exch_regions1,0),MATCH(HN$1,Exch_months1,0))</f>
        <v>78.753651411879261</v>
      </c>
      <c r="HP15" s="15">
        <v>2022750</v>
      </c>
      <c r="HQ15" s="15">
        <f t="array" ref="HQ15">HP15/INDEX(Exch_rate,MATCH($A15,Exch_regions1,0),MATCH(HP$1,Exch_months1,0))</f>
        <v>77.79807692307692</v>
      </c>
      <c r="HR15" s="15">
        <v>2084700</v>
      </c>
      <c r="HS15" s="15">
        <f t="array" ref="HS15">HR15/INDEX(Exch_rate,MATCH($A15,Exch_regions1,0),MATCH(HR$1,Exch_months1,0))</f>
        <v>80.180769230769229</v>
      </c>
      <c r="HT15" s="15">
        <v>2156250</v>
      </c>
      <c r="HU15" s="15">
        <f t="array" ref="HU15">HT15/INDEX(Exch_rate,MATCH($A15,Exch_regions1,0),MATCH(HT$1,Exch_months1,0))</f>
        <v>81.98669201520913</v>
      </c>
      <c r="HV15" s="15">
        <v>2347500</v>
      </c>
      <c r="HW15" s="15">
        <f t="array" ref="HW15">HV15/INDEX(Exch_rate,MATCH($A15,Exch_regions1,0),MATCH(HV$1,Exch_months1,0))</f>
        <v>89.856459330143537</v>
      </c>
      <c r="HX15" s="15">
        <v>2241900</v>
      </c>
      <c r="HY15" s="15">
        <f t="array" ref="HY15">HX15/INDEX(Exch_rate,MATCH($A15,Exch_regions1,0),MATCH(HX$1,Exch_months1,0))</f>
        <v>87.505854800936774</v>
      </c>
      <c r="HZ15" s="15">
        <v>2121000</v>
      </c>
      <c r="IA15" s="15">
        <f t="array" ref="IA15">HZ15/INDEX(Exch_rate,MATCH($A15,Exch_regions1,0),MATCH(HZ$1,Exch_months1,0))</f>
        <v>81.57692307692308</v>
      </c>
      <c r="IB15" s="15">
        <v>1996200</v>
      </c>
      <c r="IC15" s="15">
        <f t="array" ref="IC15">IB15/INDEX(Exch_rate,MATCH($A15,Exch_regions1,0),MATCH(IB$1,Exch_months1,0))</f>
        <v>76.36572302983933</v>
      </c>
      <c r="ID15" s="15">
        <v>1939500</v>
      </c>
      <c r="IE15" s="15">
        <f t="array" ref="IE15">ID15/INDEX(Exch_rate,MATCH($A15,Exch_regions1,0),MATCH(ID$1,Exch_months1,0))</f>
        <v>73.327032136105856</v>
      </c>
      <c r="IF15" s="15">
        <v>1812000</v>
      </c>
      <c r="IG15" s="15">
        <f t="array" ref="IG15">IF15/INDEX(Exch_rate,MATCH($A15,Exch_regions1,0),MATCH(IF$1,Exch_months1,0))</f>
        <v>67.992495309568483</v>
      </c>
      <c r="IH15" s="15">
        <v>1725300</v>
      </c>
      <c r="II15" s="15">
        <f t="array" ref="II15">IH15/INDEX(Exch_rate,MATCH($A15,Exch_regions1,0),MATCH(IH$1,Exch_months1,0))</f>
        <v>64.763513513513516</v>
      </c>
      <c r="IJ15" s="15">
        <v>1675500</v>
      </c>
      <c r="IK15" s="15">
        <f t="array" ref="IK15">IJ15/INDEX(Exch_rate,MATCH($A15,Exch_regions1,0),MATCH(IJ$1,Exch_months1,0))</f>
        <v>64.628736740597873</v>
      </c>
      <c r="IL15" s="15">
        <v>1751250</v>
      </c>
      <c r="IM15" s="15">
        <f t="array" ref="IM15">IL15/INDEX(Exch_rate,MATCH($A15,Exch_regions1,0),MATCH(IL$1,Exch_months1,0))</f>
        <v>68.208373904576433</v>
      </c>
      <c r="IN15" s="15">
        <v>1704000</v>
      </c>
      <c r="IO15" s="15">
        <f t="array" ref="IO15">IN15/INDEX(Exch_rate,MATCH($A15,Exch_regions1,0),MATCH(IN$1,Exch_months1,0))</f>
        <v>66.5625</v>
      </c>
      <c r="IP15" s="15">
        <v>1657200</v>
      </c>
      <c r="IQ15" s="15">
        <f t="array" ref="IQ15">IP15/INDEX(Exch_rate,MATCH($A15,Exch_regions1,0),MATCH(IP$1,Exch_months1,0))</f>
        <v>64.133126934984517</v>
      </c>
      <c r="IR15" s="15">
        <v>1771500</v>
      </c>
      <c r="IS15" s="15">
        <f t="array" ref="IS15">IR15/INDEX(Exch_rate,MATCH($A15,Exch_regions1,0),MATCH(IR$1,Exch_months1,0))</f>
        <v>68.134615384615387</v>
      </c>
      <c r="IT15" s="15">
        <v>1713600</v>
      </c>
      <c r="IU15" s="15">
        <f t="array" ref="IU15">IT15/INDEX(Exch_rate,MATCH($A15,Exch_regions1,0),MATCH(IT$1,Exch_months1,0))</f>
        <v>65.907692307692301</v>
      </c>
      <c r="IV15" s="15">
        <v>1786500</v>
      </c>
      <c r="IW15" s="15">
        <f t="array" ref="IW15">IV15/INDEX(Exch_rate,MATCH($A15,Exch_regions1,0),MATCH(IV$1,Exch_months1,0))</f>
        <v>68.711538461538467</v>
      </c>
      <c r="IX15" s="15">
        <v>1762500</v>
      </c>
      <c r="IY15" s="15">
        <f t="array" ref="IY15">IX15/INDEX(Exch_rate,MATCH($A15,Exch_regions1,0),MATCH(IX$1,Exch_months1,0))</f>
        <v>66.321730950141117</v>
      </c>
      <c r="IZ15" s="15">
        <v>1794000</v>
      </c>
      <c r="JA15" s="15">
        <f t="array" ref="JA15">IZ15/INDEX(Exch_rate,MATCH($A15,Exch_regions1,0),MATCH(IZ$1,Exch_months1,0))</f>
        <v>67.140718562874255</v>
      </c>
      <c r="JB15" s="15">
        <v>1971750</v>
      </c>
      <c r="JC15" s="15">
        <f t="array" ref="JC15">JB15/INDEX(Exch_rate,MATCH($A15,Exch_regions1,0),MATCH(JB$1,Exch_months1,0))</f>
        <v>75.401529636711288</v>
      </c>
      <c r="JD15" s="15">
        <v>2116125</v>
      </c>
      <c r="JE15" s="15">
        <f t="array" ref="JE15">JD15/INDEX(Exch_rate,MATCH($A15,Exch_regions1,0),MATCH(JD$1,Exch_months1,0))</f>
        <v>79.553571428571431</v>
      </c>
      <c r="JF15" s="15">
        <v>1979400</v>
      </c>
      <c r="JG15" s="15">
        <f t="array" ref="JG15">JF15/INDEX(Exch_rate,MATCH($A15,Exch_regions1,0),MATCH(JF$1,Exch_months1,0))</f>
        <v>74.134831460674164</v>
      </c>
      <c r="JH15" s="15">
        <v>1858500</v>
      </c>
      <c r="JI15" s="15">
        <f t="array" ref="JI15">JH15/INDEX(Exch_rate,MATCH($A15,Exch_regions1,0),MATCH(JH$1,Exch_months1,0))</f>
        <v>69.089219330855016</v>
      </c>
      <c r="JJ15" s="15">
        <v>1751250</v>
      </c>
      <c r="JK15" s="15">
        <f t="array" ref="JK15">JJ15/INDEX(Exch_rate,MATCH($A15,Exch_regions1,0),MATCH(JJ$1,Exch_months1,0))</f>
        <v>64.981447124304268</v>
      </c>
      <c r="JL15" s="15">
        <v>1788600</v>
      </c>
      <c r="JM15" s="15">
        <f>JL15/INDEX(Exchange_rate_data1,MATCH('Food Items CMB_Regions '!$A15,Exch_regions,0),MATCH('Food Items CMB_Regions '!JL$1,Exch_months3,0))</f>
        <v>66.367346938775512</v>
      </c>
      <c r="JN15" s="42">
        <v>1743000</v>
      </c>
      <c r="JO15" s="42">
        <f>JN15/INDEX(Exchange_rate_data2,MATCH('Food Items CMB_Regions '!$A15,Exch_regions,0),MATCH('Food Items CMB_Regions '!JN$1,Exch_months4,0))</f>
        <v>64.675324675324674</v>
      </c>
      <c r="JP15" s="42">
        <v>1771500</v>
      </c>
      <c r="JQ15" s="42">
        <f>JP15/INDEX(Exchange_rate_data3,MATCH('Food Items CMB_Regions '!$A15,Exch_regions,0),MATCH('Food Items CMB_Regions '!JP$1,Exch_months5,0))</f>
        <v>65.732838589981441</v>
      </c>
      <c r="JR15" s="42">
        <v>1807500</v>
      </c>
      <c r="JS15" s="42">
        <f>JR15/INDEX(Exchange_rate4,MATCH('Food Items CMB_Regions '!$A15,Exch_regions,0),MATCH('Food Items CMB_Regions '!JR$1,Exch_month6,0))</f>
        <v>67.068645640074209</v>
      </c>
      <c r="JT15" s="42">
        <v>1800750</v>
      </c>
      <c r="JU15" s="42">
        <f>JT15/INDEX(Exchange_rate5,MATCH('Food Items CMB_Regions '!$A15,Exch_regions,0),MATCH('Food Items CMB_Regions '!JT$1,Exch_month7,0))</f>
        <v>66.818181818181813</v>
      </c>
      <c r="JV15" s="42">
        <v>1885500</v>
      </c>
      <c r="JW15" s="42">
        <f>JV15/INDEX(Exchange_rate6,MATCH('Food Items CMB_Regions '!$A15,Exch_regions,0),MATCH('Food Items CMB_Regions '!JV$1,Exch_month9,0))</f>
        <v>69.962894248608535</v>
      </c>
      <c r="JX15" s="42">
        <v>1950000</v>
      </c>
      <c r="JY15" s="42">
        <f>JX15/INDEX(Exchange_rate7,MATCH('Food Items CMB_Regions '!$A15,Exch_regions,0),MATCH('Food Items CMB_Regions '!JX$1,Exch_month10,0))</f>
        <v>73.033707865168537</v>
      </c>
      <c r="JZ15" s="42">
        <v>1944000</v>
      </c>
      <c r="KA15" s="42">
        <f>JZ15/INDEX(Exchange_rate8,MATCH('Food Items CMB_Regions '!$A15,Exch_regions,0),MATCH('Food Items CMB_Regions '!JZ$1,Exchange_month11,0))</f>
        <v>72.80898876404494</v>
      </c>
      <c r="KB15" s="42">
        <v>1884600</v>
      </c>
      <c r="KC15" s="42">
        <f>KB15/INDEX(Exchange_rate9,MATCH('Food Items CMB_Regions '!$A15,Exch_regions,0),MATCH('Food Items CMB_Regions '!KB$1,Exch_month11,0))</f>
        <v>70.584269662921344</v>
      </c>
      <c r="KD15" s="42">
        <v>1827000</v>
      </c>
      <c r="KE15" s="42">
        <f>KD15/INDEX(Exchange_rate10,MATCH('Food Items CMB_Regions '!$A15,Exch_regions,0),MATCH('Food Items CMB_Regions '!KD$1,Exch_month12,0))</f>
        <v>68.426966292134836</v>
      </c>
      <c r="KF15" s="42">
        <v>1807500</v>
      </c>
      <c r="KG15" s="42">
        <f>KF15/INDEX(Exchange_rate11,MATCH('Food Items CMB_Regions '!$A15,Exch_regions,0),MATCH('Food Items CMB_Regions '!KF$1,Exch_month13,0))</f>
        <v>67.696629213483149</v>
      </c>
      <c r="KH15" s="42">
        <v>1752000</v>
      </c>
      <c r="KI15" s="42">
        <f>KH15/INDEX(Exchange_rate12,MATCH('Food Items CMB_Regions '!$A15,Exch_regions,0),MATCH('Food Items CMB_Regions '!KH$1,Exch_month14,0))</f>
        <v>65.617977528089881</v>
      </c>
      <c r="KJ15" s="42">
        <v>1800000</v>
      </c>
      <c r="KK15" s="42">
        <f>KJ15/INDEX(Exchange_rate13,MATCH('Food Items CMB_Regions '!$A15,Exch_regions,0),MATCH('Food Items CMB_Regions '!KJ$1,Exch_month15,0))</f>
        <v>67.415730337078656</v>
      </c>
      <c r="KL15" s="42">
        <v>1801500</v>
      </c>
      <c r="KM15" s="42">
        <f>KL15/INDEX(Exchange_rate14,MATCH('Food Items CMB_Regions '!$A15,Exch_regions,0),MATCH('Food Items CMB_Regions '!KL$1,Exch_month16,0))</f>
        <v>67.471910112359552</v>
      </c>
      <c r="KN15" s="42">
        <v>1786500</v>
      </c>
      <c r="KO15" s="42">
        <f>KN15/INDEX(Exchange_rate15,MATCH('Food Items CMB_Regions '!$A15,Exch_regions,0),MATCH('Food Items CMB_Regions '!KN$1,Exch_month17,0))</f>
        <v>66.910112359550567</v>
      </c>
      <c r="KP15" s="44">
        <v>1797000</v>
      </c>
      <c r="KQ15" s="42">
        <f>KP15/INDEX(Exchange_rate16,MATCH('Food Items CMB_Regions '!$A15,Exch_regions,0),MATCH('Food Items CMB_Regions '!KP$1,Exch_month18,0))</f>
        <v>67.303370786516851</v>
      </c>
      <c r="KR15" s="42">
        <v>1806000</v>
      </c>
      <c r="KS15" s="42">
        <f>KR15/INDEX(Exchange_rate17,MATCH('Food Items CMB_Regions '!$A15,Exch_regions,0),MATCH('Food Items CMB_Regions '!KR$1,Exch_month19,0))</f>
        <v>67.640449438202253</v>
      </c>
      <c r="KT15" s="42">
        <v>1752000</v>
      </c>
      <c r="KU15" s="42">
        <f>KT15/INDEX(Exchange_rate18,MATCH('Food Items CMB_Regions '!$A15,Exch_regions,0),MATCH('Food Items CMB_Regions '!KT$1,Exch_month20,0))</f>
        <v>65.617977528089881</v>
      </c>
      <c r="KV15" s="42">
        <v>1752000</v>
      </c>
      <c r="KW15" s="42">
        <f>KV15/INDEX(Exchange_rate19,MATCH('Food Items CMB_Regions '!$A15,Exch_regions,0),MATCH('Food Items CMB_Regions '!KV$1,Exch_month21,0))</f>
        <v>65.617977528089881</v>
      </c>
      <c r="KX15" s="2">
        <v>1852500</v>
      </c>
      <c r="KY15" s="42">
        <f>KX15/INDEX(Exchange_rate20,MATCH('Food Items CMB_Regions '!$A15,Exch_regions,0),MATCH(KX$1,Exch_month22,0))</f>
        <v>69.382022471910119</v>
      </c>
      <c r="KZ15" s="42">
        <v>1822500</v>
      </c>
      <c r="LA15" s="42">
        <f>KZ15/INDEX(Exchange_rate22,MATCH('Food Items CMB_Regions '!$A15,Exch_regions,0),MATCH(KZ$1,Exch_month24,0))</f>
        <v>68.258426966292134</v>
      </c>
      <c r="LB15" s="42">
        <v>1813500</v>
      </c>
      <c r="LC15" s="42">
        <f>LB15/INDEX(Exchange_rate23,MATCH('Food Items CMB_Regions '!$A15,Exch_regions,0),MATCH(LB$1,Exch_month25,0))</f>
        <v>67.921348314606746</v>
      </c>
      <c r="LD15" s="24">
        <f t="shared" si="0"/>
        <v>1778040</v>
      </c>
      <c r="LE15" s="24">
        <f t="shared" si="0"/>
        <v>67.635874121460461</v>
      </c>
    </row>
    <row r="16" spans="1:317" x14ac:dyDescent="0.35">
      <c r="A16" s="1" t="s">
        <v>13</v>
      </c>
      <c r="B16" s="21">
        <v>1931100</v>
      </c>
      <c r="C16" s="15">
        <f t="array" ref="C16">B16/INDEX(Exch_rate,MATCH($A16,Exch_regions1,0),MATCH(B$1,Exch_months1,0))</f>
        <v>90.354004660172379</v>
      </c>
      <c r="D16" s="21">
        <v>1873800</v>
      </c>
      <c r="E16" s="15">
        <f t="array" ref="E16">D16/INDEX(Exch_rate,MATCH($A16,Exch_regions1,0),MATCH(D$1,Exch_months1,0))</f>
        <v>107.35032941850473</v>
      </c>
      <c r="F16" s="21">
        <v>1577100</v>
      </c>
      <c r="G16" s="15">
        <f t="array" ref="G16">F16/INDEX(Exch_rate,MATCH($A16,Exch_regions1,0),MATCH(F$1,Exch_months1,0))</f>
        <v>95.784998481627696</v>
      </c>
      <c r="H16" s="21">
        <v>1800600</v>
      </c>
      <c r="I16" s="15">
        <f t="array" ref="I16">H16/INDEX(Exch_rate,MATCH($A16,Exch_regions1,0),MATCH(H$1,Exch_months1,0))</f>
        <v>99.900133155792275</v>
      </c>
      <c r="J16" s="21">
        <v>1876500</v>
      </c>
      <c r="K16" s="15">
        <f t="array" ref="K16">J16/INDEX(Exch_rate,MATCH($A16,Exch_regions1,0),MATCH(J$1,Exch_months1,0))</f>
        <v>102.12244897959184</v>
      </c>
      <c r="L16" s="21">
        <v>1939800</v>
      </c>
      <c r="M16" s="15">
        <f t="array" ref="M16">L16/INDEX(Exch_rate,MATCH($A16,Exch_regions1,0),MATCH(L$1,Exch_months1,0))</f>
        <v>101.05756707475905</v>
      </c>
      <c r="N16" s="21">
        <v>1772880</v>
      </c>
      <c r="O16" s="15">
        <f t="array" ref="O16">N16/INDEX(Exch_rate,MATCH($A16,Exch_regions1,0),MATCH(N$1,Exch_months1,0))</f>
        <v>90.545454545454547</v>
      </c>
      <c r="P16" s="21">
        <v>1805400</v>
      </c>
      <c r="Q16" s="15">
        <f t="array" ref="Q16">P16/INDEX(Exch_rate,MATCH($A16,Exch_regions1,0),MATCH(P$1,Exch_months1,0))</f>
        <v>90.632530120481931</v>
      </c>
      <c r="R16" s="21">
        <v>1819680</v>
      </c>
      <c r="S16" s="15">
        <f t="array" ref="S16">R16/INDEX(Exch_rate,MATCH($A16,Exch_regions1,0),MATCH(R$1,Exch_months1,0))</f>
        <v>88.231186966640806</v>
      </c>
      <c r="T16" s="21">
        <v>1806150</v>
      </c>
      <c r="U16" s="15">
        <f t="array" ref="U16">T16/INDEX(Exch_rate,MATCH($A16,Exch_regions1,0),MATCH(T$1,Exch_months1,0))</f>
        <v>87.677184466019412</v>
      </c>
      <c r="V16" s="21">
        <v>1711500</v>
      </c>
      <c r="W16" s="15">
        <f t="array" ref="W16">V16/INDEX(Exch_rate,MATCH($A16,Exch_regions1,0),MATCH(V$1,Exch_months1,0))</f>
        <v>81.636060100166944</v>
      </c>
      <c r="X16" s="21">
        <v>1789260</v>
      </c>
      <c r="Y16" s="15">
        <f t="array" ref="Y16">X16/INDEX(Exch_rate,MATCH($A16,Exch_regions1,0),MATCH(X$1,Exch_months1,0))</f>
        <v>85.36545801526718</v>
      </c>
      <c r="Z16" s="21">
        <v>1801200</v>
      </c>
      <c r="AA16" s="15">
        <f t="array" ref="AA16">Z16/INDEX(Exch_rate,MATCH($A16,Exch_regions1,0),MATCH(Z$1,Exch_months1,0))</f>
        <v>90.467101958814666</v>
      </c>
      <c r="AB16" s="21">
        <v>1714950</v>
      </c>
      <c r="AC16" s="15">
        <f t="array" ref="AC16">AB16/INDEX(Exch_rate,MATCH($A16,Exch_regions1,0),MATCH(AB$1,Exch_months1,0))</f>
        <v>92.325706594885602</v>
      </c>
      <c r="AD16" s="21">
        <v>1657824</v>
      </c>
      <c r="AE16" s="15">
        <f t="array" ref="AE16">AD16/INDEX(Exch_rate,MATCH($A16,Exch_regions1,0),MATCH(AD$1,Exch_months1,0))</f>
        <v>85.226403454657614</v>
      </c>
      <c r="AF16" s="21">
        <v>1717050</v>
      </c>
      <c r="AG16" s="15">
        <f t="array" ref="AG16">AF16/INDEX(Exch_rate,MATCH($A16,Exch_regions1,0),MATCH(AF$1,Exch_months1,0))</f>
        <v>83.901783532860989</v>
      </c>
      <c r="AH16" s="21">
        <v>1781250</v>
      </c>
      <c r="AI16" s="15">
        <f t="array" ref="AI16">AH16/INDEX(Exch_rate,MATCH($A16,Exch_regions1,0),MATCH(AH$1,Exch_months1,0))</f>
        <v>85.196292257360966</v>
      </c>
      <c r="AJ16" s="21">
        <v>1754400</v>
      </c>
      <c r="AK16" s="15">
        <f t="array" ref="AK16">AJ16/INDEX(Exch_rate,MATCH($A16,Exch_regions1,0),MATCH(AJ$1,Exch_months1,0))</f>
        <v>84.590163934426229</v>
      </c>
      <c r="AL16" s="21">
        <v>1701600</v>
      </c>
      <c r="AM16" s="15">
        <f t="array" ref="AM16">AL16/INDEX(Exch_rate,MATCH($A16,Exch_regions1,0),MATCH(AL$1,Exch_months1,0))</f>
        <v>82.08393632416788</v>
      </c>
      <c r="AN16" s="21">
        <v>1695300</v>
      </c>
      <c r="AO16" s="15">
        <f t="array" ref="AO16">AN16/INDEX(Exch_rate,MATCH($A16,Exch_regions1,0),MATCH(AN$1,Exch_months1,0))</f>
        <v>81.977756286266924</v>
      </c>
      <c r="AP16" s="21">
        <v>1716828</v>
      </c>
      <c r="AQ16" s="15">
        <f t="array" ref="AQ16">AP16/INDEX(Exch_rate,MATCH($A16,Exch_regions1,0),MATCH(AP$1,Exch_months1,0))</f>
        <v>84.137613330066159</v>
      </c>
      <c r="AR16" s="21">
        <v>1716690</v>
      </c>
      <c r="AS16" s="15">
        <f t="array" ref="AS16">AR16/INDEX(Exch_rate,MATCH($A16,Exch_regions1,0),MATCH(AR$1,Exch_months1,0))</f>
        <v>80.804424570487171</v>
      </c>
      <c r="AT16" s="21">
        <v>1914210</v>
      </c>
      <c r="AU16" s="15">
        <f t="array" ref="AU16">AT16/INDEX(Exch_rate,MATCH($A16,Exch_regions1,0),MATCH(AT$1,Exch_months1,0))</f>
        <v>88.723522595596762</v>
      </c>
      <c r="AV16" s="21">
        <v>1770000</v>
      </c>
      <c r="AW16" s="15">
        <f t="array" ref="AW16">AV16/INDEX(Exch_rate,MATCH($A16,Exch_regions1,0),MATCH(AV$1,Exch_months1,0))</f>
        <v>82.249070631970255</v>
      </c>
      <c r="AX16" s="21">
        <v>1765800</v>
      </c>
      <c r="AY16" s="15">
        <f t="array" ref="AY16">AX16/INDEX(Exch_rate,MATCH($A16,Exch_regions1,0),MATCH(AX$1,Exch_months1,0))</f>
        <v>80.473599299991804</v>
      </c>
      <c r="AZ16" s="21">
        <v>1750800</v>
      </c>
      <c r="BA16" s="15">
        <f t="array" ref="BA16">AZ16/INDEX(Exch_rate,MATCH($A16,Exch_regions1,0),MATCH(AZ$1,Exch_months1,0))</f>
        <v>79.132203389830508</v>
      </c>
      <c r="BB16" s="21">
        <v>1798920</v>
      </c>
      <c r="BC16" s="15">
        <f t="array" ref="BC16">BB16/INDEX(Exch_rate,MATCH($A16,Exch_regions1,0),MATCH(BB$1,Exch_months1,0))</f>
        <v>81.215349887133186</v>
      </c>
      <c r="BD16" s="21">
        <v>1751550</v>
      </c>
      <c r="BE16" s="15">
        <f t="array" ref="BE16">BD16/INDEX(Exch_rate,MATCH($A16,Exch_regions1,0),MATCH(BD$1,Exch_months1,0))</f>
        <v>79.076749435665917</v>
      </c>
      <c r="BF16" s="21">
        <v>1800630</v>
      </c>
      <c r="BG16" s="15">
        <f t="array" ref="BG16">BF16/INDEX(Exch_rate,MATCH($A16,Exch_regions1,0),MATCH(BF$1,Exch_months1,0))</f>
        <v>81.476470588235287</v>
      </c>
      <c r="BH16" s="21">
        <v>1749600</v>
      </c>
      <c r="BI16" s="15">
        <f t="array" ref="BI16">BH16/INDEX(Exch_rate,MATCH($A16,Exch_regions1,0),MATCH(BH$1,Exch_months1,0))</f>
        <v>78.810810810810807</v>
      </c>
      <c r="BJ16" s="21">
        <v>1668300</v>
      </c>
      <c r="BK16" s="15">
        <f t="array" ref="BK16">BJ16/INDEX(Exch_rate,MATCH($A16,Exch_regions1,0),MATCH(BJ$1,Exch_months1,0))</f>
        <v>75.148648648648646</v>
      </c>
      <c r="BL16" s="21">
        <v>1665864</v>
      </c>
      <c r="BM16" s="15">
        <f t="array" ref="BM16">BL16/INDEX(Exch_rate,MATCH($A16,Exch_regions1,0),MATCH(BL$1,Exch_months1,0))</f>
        <v>74.038399999999996</v>
      </c>
      <c r="BN16" s="21">
        <v>1682250</v>
      </c>
      <c r="BO16" s="15">
        <f t="array" ref="BO16">BN16/INDEX(Exch_rate,MATCH($A16,Exch_regions1,0),MATCH(BN$1,Exch_months1,0))</f>
        <v>73.78289473684211</v>
      </c>
      <c r="BP16" s="21">
        <v>1788000</v>
      </c>
      <c r="BQ16" s="15">
        <f t="array" ref="BQ16">BP16/INDEX(Exch_rate,MATCH($A16,Exch_regions1,0),MATCH(BP$1,Exch_months1,0))</f>
        <v>79.466666666666669</v>
      </c>
      <c r="BR16" s="21">
        <v>1807368</v>
      </c>
      <c r="BS16" s="15">
        <f t="array" ref="BS16">BR16/INDEX(Exch_rate,MATCH($A16,Exch_regions1,0),MATCH(BR$1,Exch_months1,0))</f>
        <v>79.270526315789468</v>
      </c>
      <c r="BT16" s="21">
        <v>1917750</v>
      </c>
      <c r="BU16" s="15">
        <f t="array" ref="BU16">BT16/INDEX(Exch_rate,MATCH($A16,Exch_regions1,0),MATCH(BT$1,Exch_months1,0))</f>
        <v>84.408010563380287</v>
      </c>
      <c r="BV16" s="21">
        <v>1720800</v>
      </c>
      <c r="BW16" s="15">
        <f t="array" ref="BW16">BV16/INDEX(Exch_rate,MATCH($A16,Exch_regions1,0),MATCH(BV$1,Exch_months1,0))</f>
        <v>75.939982347749336</v>
      </c>
      <c r="BX16" s="21">
        <v>1746600</v>
      </c>
      <c r="BY16" s="15">
        <f t="array" ref="BY16">BX16/INDEX(Exch_rate,MATCH($A16,Exch_regions1,0),MATCH(BX$1,Exch_months1,0))</f>
        <v>77.973214285714292</v>
      </c>
      <c r="BZ16" s="21">
        <v>1709550</v>
      </c>
      <c r="CA16" s="15">
        <f t="array" ref="CA16">BZ16/INDEX(Exch_rate,MATCH($A16,Exch_regions1,0),MATCH(BZ$1,Exch_months1,0))</f>
        <v>74.006493506493513</v>
      </c>
      <c r="CB16" s="21">
        <v>1715880</v>
      </c>
      <c r="CC16" s="15">
        <f t="array" ref="CC16">CB16/INDEX(Exch_rate,MATCH($A16,Exch_regions1,0),MATCH(CB$1,Exch_months1,0))</f>
        <v>74.088082901554401</v>
      </c>
      <c r="CD16" s="21">
        <v>1738200</v>
      </c>
      <c r="CE16" s="15">
        <f t="array" ref="CE16">CD16/INDEX(Exch_rate,MATCH($A16,Exch_regions1,0),MATCH(CD$1,Exch_months1,0))</f>
        <v>75.573913043478257</v>
      </c>
      <c r="CF16" s="21">
        <v>1713300</v>
      </c>
      <c r="CG16" s="15">
        <f t="array" ref="CG16">CF16/INDEX(Exch_rate,MATCH($A16,Exch_regions1,0),MATCH(CF$1,Exch_months1,0))</f>
        <v>74.168831168831176</v>
      </c>
      <c r="CH16" s="21">
        <v>1679400</v>
      </c>
      <c r="CI16" s="15">
        <f t="array" ref="CI16">CH16/INDEX(Exch_rate,MATCH($A16,Exch_regions1,0),MATCH(CH$1,Exch_months1,0))</f>
        <v>73.017391304347825</v>
      </c>
      <c r="CJ16" s="21">
        <v>1653600</v>
      </c>
      <c r="CK16" s="15">
        <f t="array" ref="CK16">CJ16/INDEX(Exch_rate,MATCH($A16,Exch_regions1,0),MATCH(CJ$1,Exch_months1,0))</f>
        <v>71.895652173913049</v>
      </c>
      <c r="CL16" s="21">
        <v>1774200</v>
      </c>
      <c r="CM16" s="15">
        <f t="array" ref="CM16">CL16/INDEX(Exch_rate,MATCH($A16,Exch_regions1,0),MATCH(CL$1,Exch_months1,0))</f>
        <v>76.805194805194802</v>
      </c>
      <c r="CN16" s="21">
        <v>1825560</v>
      </c>
      <c r="CO16" s="15">
        <f t="array" ref="CO16">CN16/INDEX(Exch_rate,MATCH($A16,Exch_regions1,0),MATCH(CN$1,Exch_months1,0))</f>
        <v>79.372173913043483</v>
      </c>
      <c r="CP16" s="21">
        <v>1818000</v>
      </c>
      <c r="CQ16" s="15">
        <f t="array" ref="CQ16">CP16/INDEX(Exch_rate,MATCH($A16,Exch_regions1,0),MATCH(CP$1,Exch_months1,0))</f>
        <v>79.043478260869563</v>
      </c>
      <c r="CR16" s="21">
        <v>1946100</v>
      </c>
      <c r="CS16" s="15">
        <f t="array" ref="CS16">CR16/INDEX(Exch_rate,MATCH($A16,Exch_regions1,0),MATCH(CR$1,Exch_months1,0))</f>
        <v>83.883620689655174</v>
      </c>
      <c r="CT16" s="21">
        <v>1826400</v>
      </c>
      <c r="CU16" s="15">
        <f t="array" ref="CU16">CT16/INDEX(Exch_rate,MATCH($A16,Exch_regions1,0),MATCH(CT$1,Exch_months1,0))</f>
        <v>78.928262748487469</v>
      </c>
      <c r="CV16" s="21">
        <v>1787400</v>
      </c>
      <c r="CW16" s="15">
        <f t="array" ref="CW16">CV16/INDEX(Exch_rate,MATCH($A16,Exch_regions1,0),MATCH(CV$1,Exch_months1,0))</f>
        <v>79.616926503340764</v>
      </c>
      <c r="CX16" s="2">
        <v>1981500</v>
      </c>
      <c r="CY16" s="15">
        <f t="array" ref="CY16">CX16/INDEX(Exch_rate,MATCH($A16,Exch_regions1,0),MATCH(CX$1,Exch_months1,0))</f>
        <v>88.856502242152473</v>
      </c>
      <c r="CZ16" s="2">
        <v>1867200</v>
      </c>
      <c r="DA16" s="15">
        <f t="array" ref="DA16">CZ16/INDEX(Exch_rate,MATCH($A16,Exch_regions1,0),MATCH(CZ$1,Exch_months1,0))</f>
        <v>84.565217391304344</v>
      </c>
      <c r="DB16" s="2">
        <v>1932600</v>
      </c>
      <c r="DC16" s="15">
        <f t="array" ref="DC16">DB16/INDEX(Exch_rate,MATCH($A16,Exch_regions1,0),MATCH(DB$1,Exch_months1,0))</f>
        <v>86.353887399463801</v>
      </c>
      <c r="DD16" s="2">
        <v>1816200</v>
      </c>
      <c r="DE16" s="15">
        <f t="array" ref="DE16">DD16/INDEX(Exch_rate,MATCH($A16,Exch_regions1,0),MATCH(DD$1,Exch_months1,0))</f>
        <v>80.362831858407077</v>
      </c>
      <c r="DF16" s="2">
        <v>1806000</v>
      </c>
      <c r="DG16" s="15">
        <f t="array" ref="DG16">DF16/INDEX(Exch_rate,MATCH($A16,Exch_regions1,0),MATCH(DF$1,Exch_months1,0))</f>
        <v>78.181818181818187</v>
      </c>
      <c r="DH16" s="2">
        <v>1875600</v>
      </c>
      <c r="DI16" s="15">
        <f t="array" ref="DI16">DH16/INDEX(Exch_rate,MATCH($A16,Exch_regions1,0),MATCH(DH$1,Exch_months1,0))</f>
        <v>81.547826086956519</v>
      </c>
      <c r="DJ16" s="2">
        <v>1750800</v>
      </c>
      <c r="DK16" s="15">
        <f t="array" ref="DK16">DJ16/INDEX(Exch_rate,MATCH($A16,Exch_regions1,0),MATCH(DJ$1,Exch_months1,0))</f>
        <v>76.121739130434776</v>
      </c>
      <c r="DL16" s="2">
        <v>1854600</v>
      </c>
      <c r="DM16" s="15">
        <f t="array" ref="DM16">DL16/INDEX(Exch_rate,MATCH($A16,Exch_regions1,0),MATCH(DL$1,Exch_months1,0))</f>
        <v>80.285714285714292</v>
      </c>
      <c r="DN16" s="2">
        <v>1864200</v>
      </c>
      <c r="DO16" s="15">
        <f t="array" ref="DO16">DN16/INDEX(Exch_rate,MATCH($A16,Exch_regions1,0),MATCH(DN$1,Exch_months1,0))</f>
        <v>80.701298701298697</v>
      </c>
      <c r="DP16" s="2">
        <v>1840500</v>
      </c>
      <c r="DQ16" s="15">
        <f t="array" ref="DQ16">DP16/INDEX(Exch_rate,MATCH($A16,Exch_regions1,0),MATCH(DP$1,Exch_months1,0))</f>
        <v>79.675324675324674</v>
      </c>
      <c r="DR16" s="17">
        <v>1838400</v>
      </c>
      <c r="DS16" s="15">
        <f t="array" ref="DS16">DR16/INDEX(Exch_rate,MATCH($A16,Exch_regions1,0),MATCH(DR$1,Exch_months1,0))</f>
        <v>79.584415584415581</v>
      </c>
      <c r="DT16" s="18">
        <v>1848600</v>
      </c>
      <c r="DU16" s="15">
        <f t="array" ref="DU16">DT16/INDEX(Exch_rate,MATCH($A16,Exch_regions1,0),MATCH(DT$1,Exch_months1,0))</f>
        <v>77.34728033472804</v>
      </c>
      <c r="DV16" s="18">
        <v>1795500</v>
      </c>
      <c r="DW16" s="15">
        <f t="array" ref="DW16">DV16/INDEX(Exch_rate,MATCH($A16,Exch_regions1,0),MATCH(DV$1,Exch_months1,0))</f>
        <v>74.8125</v>
      </c>
      <c r="DX16" s="18">
        <v>1835400</v>
      </c>
      <c r="DY16" s="15">
        <f t="array" ref="DY16">DX16/INDEX(Exch_rate,MATCH($A16,Exch_regions1,0),MATCH(DX$1,Exch_months1,0))</f>
        <v>76.157676348547724</v>
      </c>
      <c r="DZ16" s="18">
        <v>1952400</v>
      </c>
      <c r="EA16" s="15">
        <f t="array" ref="EA16">DZ16/INDEX(Exch_rate,MATCH($A16,Exch_regions1,0),MATCH(DZ$1,Exch_months1,0))</f>
        <v>81.012448132780079</v>
      </c>
      <c r="EB16" s="18">
        <v>1873800</v>
      </c>
      <c r="EC16" s="15">
        <f t="array" ref="EC16">EB16/INDEX(Exch_rate,MATCH($A16,Exch_regions1,0),MATCH(EB$1,Exch_months1,0))</f>
        <v>78.598993288590606</v>
      </c>
      <c r="ED16" s="2">
        <v>1832100</v>
      </c>
      <c r="EE16" s="15">
        <f t="array" ref="EE16">ED16/INDEX(Exch_rate,MATCH($A16,Exch_regions1,0),MATCH(ED$1,Exch_months1,0))</f>
        <v>76.020746887966808</v>
      </c>
      <c r="EF16" s="20">
        <v>1823400</v>
      </c>
      <c r="EG16" s="15">
        <f t="array" ref="EG16">EF16/INDEX(Exch_rate,MATCH($A16,Exch_regions1,0),MATCH(EF$1,Exch_months1,0))</f>
        <v>76.292887029288707</v>
      </c>
      <c r="EH16" s="2">
        <v>1804500</v>
      </c>
      <c r="EI16" s="15">
        <f t="array" ref="EI16">EH16/INDEX(Exch_rate,MATCH($A16,Exch_regions1,0),MATCH(EH$1,Exch_months1,0))</f>
        <v>75.1875</v>
      </c>
      <c r="EJ16" s="21">
        <v>1825950</v>
      </c>
      <c r="EK16" s="15">
        <f t="array" ref="EK16">EJ16/INDEX(Exch_rate,MATCH($A16,Exch_regions1,0),MATCH(EJ$1,Exch_months1,0))</f>
        <v>76.002081165452651</v>
      </c>
      <c r="EL16" s="21">
        <v>1857150</v>
      </c>
      <c r="EM16" s="15">
        <f t="array" ref="EM16">EL16/INDEX(Exch_rate,MATCH($A16,Exch_regions1,0),MATCH(EL$1,Exch_months1,0))</f>
        <v>76.741735537190081</v>
      </c>
      <c r="EN16" s="2">
        <v>1778400</v>
      </c>
      <c r="EO16" s="15">
        <f t="array" ref="EO16">EN16/INDEX(Exch_rate,MATCH($A16,Exch_regions1,0),MATCH(EN$1,Exch_months1,0))</f>
        <v>72.855387136419495</v>
      </c>
      <c r="EP16" s="2">
        <v>1794900</v>
      </c>
      <c r="EQ16" s="15">
        <f t="array" ref="EQ16">EP16/INDEX(Exch_rate,MATCH($A16,Exch_regions1,0),MATCH(EP$1,Exch_months1,0))</f>
        <v>74.169421487603302</v>
      </c>
      <c r="ER16" s="29">
        <v>1777500</v>
      </c>
      <c r="ES16" s="15">
        <f t="array" ref="ES16">ER16/INDEX(Exch_rate,MATCH($A16,Exch_regions1,0),MATCH(ER$1,Exch_months1,0))</f>
        <v>71.099999999999994</v>
      </c>
      <c r="ET16" s="29">
        <v>1759050</v>
      </c>
      <c r="EU16" s="15">
        <f t="array" ref="EU16">ET16/INDEX(Exch_rate,MATCH($A16,Exch_regions1,0),MATCH(ET$1,Exch_months1,0))</f>
        <v>70.858006042296068</v>
      </c>
      <c r="EV16" s="30">
        <v>1781400</v>
      </c>
      <c r="EW16" s="15">
        <f t="array" ref="EW16">EV16/INDEX(Exch_rate,MATCH($A16,Exch_regions1,0),MATCH(EV$1,Exch_months1,0))</f>
        <v>71.83064516129032</v>
      </c>
      <c r="EX16" s="30">
        <v>1786800</v>
      </c>
      <c r="EY16" s="15">
        <f t="array" ref="EY16">EX16/INDEX(Exch_rate,MATCH($A16,Exch_regions1,0),MATCH(EX$1,Exch_months1,0))</f>
        <v>71.903420523138834</v>
      </c>
      <c r="EZ16" s="30">
        <v>1793400</v>
      </c>
      <c r="FA16" s="15">
        <f t="array" ref="FA16">EZ16/INDEX(Exch_rate,MATCH($A16,Exch_regions1,0),MATCH(EZ$1,Exch_months1,0))</f>
        <v>71.664335664335667</v>
      </c>
      <c r="FB16" s="30">
        <v>1791660</v>
      </c>
      <c r="FC16" s="15">
        <f t="array" ref="FC16">FB16/INDEX(Exch_rate,MATCH($A16,Exch_regions1,0),MATCH(FB$1,Exch_months1,0))</f>
        <v>71.380876494023909</v>
      </c>
      <c r="FD16" s="30">
        <v>1797060</v>
      </c>
      <c r="FE16" s="15">
        <f t="array" ref="FE16">FD16/INDEX(Exch_rate,MATCH($A16,Exch_regions1,0),MATCH(FD$1,Exch_months1,0))</f>
        <v>73.650000000000006</v>
      </c>
      <c r="FF16" s="15">
        <v>1836060</v>
      </c>
      <c r="FG16" s="15">
        <f t="array" ref="FG16">FF16/INDEX(Exch_rate,MATCH($A16,Exch_regions1,0),MATCH(FF$1,Exch_months1,0))</f>
        <v>74.941224489795914</v>
      </c>
      <c r="FH16" s="15">
        <v>1853190</v>
      </c>
      <c r="FI16" s="15">
        <f t="array" ref="FI16">FH16/INDEX(Exch_rate,MATCH($A16,Exch_regions1,0),MATCH(FH$1,Exch_months1,0))</f>
        <v>74.876363636363635</v>
      </c>
      <c r="FJ16" s="15">
        <v>1822350</v>
      </c>
      <c r="FK16" s="15">
        <f t="array" ref="FK16">FJ16/INDEX(Exch_rate,MATCH($A16,Exch_regions1,0),MATCH(FJ$1,Exch_months1,0))</f>
        <v>72.31547619047619</v>
      </c>
      <c r="FL16" s="15">
        <v>1838400</v>
      </c>
      <c r="FM16" s="15">
        <f t="array" ref="FM16">FL16/INDEX(Exch_rate,MATCH($A16,Exch_regions1,0),MATCH(FL$1,Exch_months1,0))</f>
        <v>72.377952755905511</v>
      </c>
      <c r="FN16" s="15">
        <v>1857600</v>
      </c>
      <c r="FO16" s="15">
        <f t="array" ref="FO16">FN16/INDEX(Exch_rate,MATCH($A16,Exch_regions1,0),MATCH(FN$1,Exch_months1,0))</f>
        <v>73.714285714285708</v>
      </c>
      <c r="FP16" s="15">
        <v>1832550</v>
      </c>
      <c r="FQ16" s="15">
        <f t="array" ref="FQ16">FP16/INDEX(Exch_rate,MATCH($A16,Exch_regions1,0),MATCH(FP$1,Exch_months1,0))</f>
        <v>72.432806324110672</v>
      </c>
      <c r="FR16" s="15">
        <v>1851750</v>
      </c>
      <c r="FS16" s="15">
        <f t="array" ref="FS16">FR16/INDEX(Exch_rate,MATCH($A16,Exch_regions1,0),MATCH(FR$1,Exch_months1,0))</f>
        <v>72.333984375</v>
      </c>
      <c r="FT16" s="15">
        <v>2132370</v>
      </c>
      <c r="FU16" s="15">
        <f t="array" ref="FU16">FT16/INDEX(Exch_rate,MATCH($A16,Exch_regions1,0),MATCH(FT$1,Exch_months1,0))</f>
        <v>83.295703125000003</v>
      </c>
      <c r="FV16" s="15">
        <v>2270310</v>
      </c>
      <c r="FW16" s="15">
        <f t="array" ref="FW16">FV16/INDEX(Exch_rate,MATCH($A16,Exch_regions1,0),MATCH(FV$1,Exch_months1,0))</f>
        <v>87.826305609284333</v>
      </c>
      <c r="FX16" s="15">
        <v>2129640</v>
      </c>
      <c r="FY16" s="15">
        <f t="array" ref="FY16">FX16/INDEX(Exch_rate,MATCH($A16,Exch_regions1,0),MATCH(FX$1,Exch_months1,0))</f>
        <v>81.909230769230774</v>
      </c>
      <c r="FZ16" s="15">
        <v>1959900</v>
      </c>
      <c r="GA16" s="15">
        <f t="array" ref="GA16">FZ16/INDEX(Exch_rate,MATCH($A16,Exch_regions1,0),MATCH(FZ$1,Exch_months1,0))</f>
        <v>75.671814671814673</v>
      </c>
      <c r="GB16" s="15">
        <v>1911450</v>
      </c>
      <c r="GC16" s="15">
        <f t="array" ref="GC16">GB16/INDEX(Exch_rate,MATCH($A16,Exch_regions1,0),MATCH(GB$1,Exch_months1,0))</f>
        <v>73.801158301158296</v>
      </c>
      <c r="GD16" s="15">
        <v>1875900</v>
      </c>
      <c r="GE16" s="15">
        <f t="array" ref="GE16">GD16/INDEX(Exch_rate,MATCH($A16,Exch_regions1,0),MATCH(GD$1,Exch_months1,0))</f>
        <v>72.150000000000006</v>
      </c>
      <c r="GF16" s="15">
        <v>1909050</v>
      </c>
      <c r="GG16" s="15">
        <f t="array" ref="GG16">GF16/INDEX(Exch_rate,MATCH($A16,Exch_regions1,0),MATCH(GF$1,Exch_months1,0))</f>
        <v>73.424999999999997</v>
      </c>
      <c r="GH16" s="15">
        <v>1875750</v>
      </c>
      <c r="GI16" s="15">
        <f t="array" ref="GI16">GH16/INDEX(Exch_rate,MATCH($A16,Exch_regions1,0),MATCH(GH$1,Exch_months1,0))</f>
        <v>72.005758157389636</v>
      </c>
      <c r="GJ16" s="15">
        <v>1860900</v>
      </c>
      <c r="GK16" s="15">
        <f t="array" ref="GK16">GJ16/INDEX(Exch_rate,MATCH($A16,Exch_regions1,0),MATCH(GJ$1,Exch_months1,0))</f>
        <v>71.026717557251914</v>
      </c>
      <c r="GL16" s="15">
        <v>1910700</v>
      </c>
      <c r="GM16" s="15">
        <f t="array" ref="GM16">GL16/INDEX(Exch_rate,MATCH($A16,Exch_regions1,0),MATCH(GL$1,Exch_months1,0))</f>
        <v>72.375</v>
      </c>
      <c r="GN16" s="15">
        <v>1910790</v>
      </c>
      <c r="GO16" s="15">
        <f t="array" ref="GO16">GN16/INDEX(Exch_rate,MATCH($A16,Exch_regions1,0),MATCH(GN$1,Exch_months1,0))</f>
        <v>72.378409090909088</v>
      </c>
      <c r="GP16" s="15">
        <v>1956000</v>
      </c>
      <c r="GQ16" s="15">
        <f t="array" ref="GQ16">GP16/INDEX(Exch_rate,MATCH($A16,Exch_regions1,0),MATCH(GP$1,Exch_months1,0))</f>
        <v>74.203338391502271</v>
      </c>
      <c r="GR16" s="15">
        <v>2072700</v>
      </c>
      <c r="GS16" s="15">
        <f t="array" ref="GS16">GR16/INDEX(Exch_rate,MATCH($A16,Exch_regions1,0),MATCH(GR$1,Exch_months1,0))</f>
        <v>78.215094339622638</v>
      </c>
      <c r="GT16" s="15">
        <v>2072520</v>
      </c>
      <c r="GU16" s="15">
        <f t="array" ref="GU16">GT16/INDEX(Exch_rate,MATCH($A16,Exch_regions1,0),MATCH(GT$1,Exch_months1,0))</f>
        <v>78.50454545454545</v>
      </c>
      <c r="GV16" s="15">
        <v>2071050</v>
      </c>
      <c r="GW16" s="15">
        <f t="array" ref="GW16">GV16/INDEX(Exch_rate,MATCH($A16,Exch_regions1,0),MATCH(GV$1,Exch_months1,0))</f>
        <v>78.44886363636364</v>
      </c>
      <c r="GX16" s="15">
        <v>2076300</v>
      </c>
      <c r="GY16" s="15">
        <f t="array" ref="GY16">GX16/INDEX(Exch_rate,MATCH($A16,Exch_regions1,0),MATCH(GX$1,Exch_months1,0))</f>
        <v>78.647727272727266</v>
      </c>
      <c r="GZ16" s="2">
        <v>2149440</v>
      </c>
      <c r="HA16" s="15">
        <f t="array" ref="HA16">GZ16/INDEX(Exch_rate,MATCH($A16,Exch_regions1,0),MATCH(GZ$1,Exch_months1,0))</f>
        <v>82.670769230769224</v>
      </c>
      <c r="HB16" s="15">
        <v>2175600</v>
      </c>
      <c r="HC16" s="15">
        <f t="array" ref="HC16">HB16/INDEX(Exch_rate,MATCH($A16,Exch_regions1,0),MATCH(HB$1,Exch_months1,0))</f>
        <v>82.722433460076047</v>
      </c>
      <c r="HD16" s="15">
        <v>2283300</v>
      </c>
      <c r="HE16" s="15">
        <f t="array" ref="HE16">HD16/INDEX(Exch_rate,MATCH($A16,Exch_regions1,0),MATCH(HD$1,Exch_months1,0))</f>
        <v>85.838345864661648</v>
      </c>
      <c r="HF16" s="15">
        <v>2399160</v>
      </c>
      <c r="HG16" s="15">
        <f t="array" ref="HG16">HF16/INDEX(Exch_rate,MATCH($A16,Exch_regions1,0),MATCH(HF$1,Exch_months1,0))</f>
        <v>90.19398496240602</v>
      </c>
      <c r="HH16" s="15">
        <v>2350800</v>
      </c>
      <c r="HI16" s="15">
        <f t="array" ref="HI16">HH16/INDEX(Exch_rate,MATCH($A16,Exch_regions1,0),MATCH(HH$1,Exch_months1,0))</f>
        <v>88.375939849624061</v>
      </c>
      <c r="HJ16" s="15">
        <v>2311080</v>
      </c>
      <c r="HK16" s="15">
        <f t="array" ref="HK16">HJ16/INDEX(Exch_rate,MATCH($A16,Exch_regions1,0),MATCH(HJ$1,Exch_months1,0))</f>
        <v>86.492514970059887</v>
      </c>
      <c r="HL16" s="15">
        <v>2288100</v>
      </c>
      <c r="HM16" s="15">
        <f t="array" ref="HM16">HL16/INDEX(Exch_rate,MATCH($A16,Exch_regions1,0),MATCH(HL$1,Exch_months1,0))</f>
        <v>84.74444444444444</v>
      </c>
      <c r="HN16" s="15">
        <v>2540850</v>
      </c>
      <c r="HO16" s="15">
        <f t="array" ref="HO16">HN16/INDEX(Exch_rate,MATCH($A16,Exch_regions1,0),MATCH(HN$1,Exch_months1,0))</f>
        <v>93.585635359116026</v>
      </c>
      <c r="HP16" s="15">
        <v>2604600</v>
      </c>
      <c r="HQ16" s="15">
        <f t="array" ref="HQ16">HP16/INDEX(Exch_rate,MATCH($A16,Exch_regions1,0),MATCH(HP$1,Exch_months1,0))</f>
        <v>95.757352941176464</v>
      </c>
      <c r="HR16" s="15">
        <v>2604240</v>
      </c>
      <c r="HS16" s="15">
        <f t="array" ref="HS16">HR16/INDEX(Exch_rate,MATCH($A16,Exch_regions1,0),MATCH(HR$1,Exch_months1,0))</f>
        <v>96.453333333333333</v>
      </c>
      <c r="HT16" s="15">
        <v>2865150</v>
      </c>
      <c r="HU16" s="15">
        <f t="array" ref="HU16">HT16/INDEX(Exch_rate,MATCH($A16,Exch_regions1,0),MATCH(HT$1,Exch_months1,0))</f>
        <v>106.11666666666666</v>
      </c>
      <c r="HV16" s="15">
        <v>2610600</v>
      </c>
      <c r="HW16" s="15">
        <f t="array" ref="HW16">HV16/INDEX(Exch_rate,MATCH($A16,Exch_regions1,0),MATCH(HV$1,Exch_months1,0))</f>
        <v>95.977941176470594</v>
      </c>
      <c r="HX16" s="15">
        <v>2555400</v>
      </c>
      <c r="HY16" s="15">
        <f t="array" ref="HY16">HX16/INDEX(Exch_rate,MATCH($A16,Exch_regions1,0),MATCH(HX$1,Exch_months1,0))</f>
        <v>93.94852941176471</v>
      </c>
      <c r="HZ16" s="15">
        <v>2617950</v>
      </c>
      <c r="IA16" s="15">
        <f t="array" ref="IA16">HZ16/INDEX(Exch_rate,MATCH($A16,Exch_regions1,0),MATCH(HZ$1,Exch_months1,0))</f>
        <v>96.248161764705884</v>
      </c>
      <c r="IB16" s="15">
        <v>2607720</v>
      </c>
      <c r="IC16" s="15">
        <f t="array" ref="IC16">IB16/INDEX(Exch_rate,MATCH($A16,Exch_regions1,0),MATCH(IB$1,Exch_months1,0))</f>
        <v>95.172262773722622</v>
      </c>
      <c r="ID16" s="15">
        <v>2570700</v>
      </c>
      <c r="IE16" s="15">
        <f t="array" ref="IE16">ID16/INDEX(Exch_rate,MATCH($A16,Exch_regions1,0),MATCH(ID$1,Exch_months1,0))</f>
        <v>94.337614678899087</v>
      </c>
      <c r="IF16" s="15">
        <v>2568000</v>
      </c>
      <c r="IG16" s="15">
        <f t="array" ref="IG16">IF16/INDEX(Exch_rate,MATCH($A16,Exch_regions1,0),MATCH(IF$1,Exch_months1,0))</f>
        <v>94.411764705882348</v>
      </c>
      <c r="IH16" s="15">
        <v>2424360</v>
      </c>
      <c r="II16" s="15">
        <f t="array" ref="II16">IH16/INDEX(Exch_rate,MATCH($A16,Exch_regions1,0),MATCH(IH$1,Exch_months1,0))</f>
        <v>87.20719424460431</v>
      </c>
      <c r="IJ16" s="15">
        <v>2472600</v>
      </c>
      <c r="IK16" s="15">
        <f t="array" ref="IK16">IJ16/INDEX(Exch_rate,MATCH($A16,Exch_regions1,0),MATCH(IJ$1,Exch_months1,0))</f>
        <v>88.942446043165461</v>
      </c>
      <c r="IL16" s="15">
        <v>2444400</v>
      </c>
      <c r="IM16" s="15">
        <f t="array" ref="IM16">IL16/INDEX(Exch_rate,MATCH($A16,Exch_regions1,0),MATCH(IL$1,Exch_months1,0))</f>
        <v>87.3</v>
      </c>
      <c r="IN16" s="15">
        <v>2374200</v>
      </c>
      <c r="IO16" s="15">
        <f t="array" ref="IO16">IN16/INDEX(Exch_rate,MATCH($A16,Exch_regions1,0),MATCH(IN$1,Exch_months1,0))</f>
        <v>86.021739130434781</v>
      </c>
      <c r="IP16" s="15">
        <v>2526480</v>
      </c>
      <c r="IQ16" s="15">
        <f t="array" ref="IQ16">IP16/INDEX(Exch_rate,MATCH($A16,Exch_regions1,0),MATCH(IP$1,Exch_months1,0))</f>
        <v>90.880575539568341</v>
      </c>
      <c r="IR16" s="15">
        <v>2504850</v>
      </c>
      <c r="IS16" s="15">
        <f t="array" ref="IS16">IR16/INDEX(Exch_rate,MATCH($A16,Exch_regions1,0),MATCH(IR$1,Exch_months1,0))</f>
        <v>89.618962432915922</v>
      </c>
      <c r="IT16" s="15">
        <v>2521080</v>
      </c>
      <c r="IU16" s="15">
        <f t="array" ref="IU16">IT16/INDEX(Exch_rate,MATCH($A16,Exch_regions1,0),MATCH(IT$1,Exch_months1,0))</f>
        <v>90.556034482758619</v>
      </c>
      <c r="IV16" s="15">
        <v>2586600</v>
      </c>
      <c r="IW16" s="15">
        <f t="array" ref="IW16">IV16/INDEX(Exch_rate,MATCH($A16,Exch_regions1,0),MATCH(IV$1,Exch_months1,0))</f>
        <v>92.378571428571433</v>
      </c>
      <c r="IX16" s="15">
        <v>2536800</v>
      </c>
      <c r="IY16" s="15">
        <f t="array" ref="IY16">IX16/INDEX(Exch_rate,MATCH($A16,Exch_regions1,0),MATCH(IX$1,Exch_months1,0))</f>
        <v>91.74683544303798</v>
      </c>
      <c r="IZ16" s="15">
        <v>2507730</v>
      </c>
      <c r="JA16" s="15">
        <f t="array" ref="JA16">IZ16/INDEX(Exch_rate,MATCH($A16,Exch_regions1,0),MATCH(IZ$1,Exch_months1,0))</f>
        <v>91.389577259475217</v>
      </c>
      <c r="JB16" s="15">
        <v>2914950</v>
      </c>
      <c r="JC16" s="15">
        <f t="array" ref="JC16">JB16/INDEX(Exch_rate,MATCH($A16,Exch_regions1,0),MATCH(JB$1,Exch_months1,0))</f>
        <v>106.38503649635037</v>
      </c>
      <c r="JD16" s="15">
        <v>3252750</v>
      </c>
      <c r="JE16" s="15">
        <f t="array" ref="JE16">JD16/INDEX(Exch_rate,MATCH($A16,Exch_regions1,0),MATCH(JD$1,Exch_months1,0))</f>
        <v>117.64014466546112</v>
      </c>
      <c r="JF16" s="15">
        <v>2622000</v>
      </c>
      <c r="JG16" s="15">
        <f t="array" ref="JG16">JF16/INDEX(Exch_rate,MATCH($A16,Exch_regions1,0),MATCH(JF$1,Exch_months1,0))</f>
        <v>94.316546762589923</v>
      </c>
      <c r="JH16" s="15">
        <v>2622000</v>
      </c>
      <c r="JI16" s="15">
        <f t="array" ref="JI16">JH16/INDEX(Exch_rate,MATCH($A16,Exch_regions1,0),MATCH(JH$1,Exch_months1,0))</f>
        <v>94.316546762589923</v>
      </c>
      <c r="JJ16" s="15">
        <v>2601000</v>
      </c>
      <c r="JK16" s="15">
        <f t="array" ref="JK16">JJ16/INDEX(Exch_rate,MATCH($A16,Exch_regions1,0),MATCH(JJ$1,Exch_months1,0))</f>
        <v>94.239130434782609</v>
      </c>
      <c r="JL16" s="15">
        <v>2593320</v>
      </c>
      <c r="JM16" s="15">
        <f>JL16/INDEX(Exchange_rate_data1,MATCH('Food Items CMB_Regions '!$A16,Exch_regions,0),MATCH('Food Items CMB_Regions '!JL$1,Exch_months3,0))</f>
        <v>93.452972972972972</v>
      </c>
      <c r="JN16" s="42">
        <v>2537700</v>
      </c>
      <c r="JO16" s="42">
        <f>JN16/INDEX(Exchange_rate_data2,MATCH('Food Items CMB_Regions '!$A16,Exch_regions,0),MATCH('Food Items CMB_Regions '!JN$1,Exch_months4,0))</f>
        <v>91.448648648648643</v>
      </c>
      <c r="JP16" s="42">
        <v>2751600</v>
      </c>
      <c r="JQ16" s="42">
        <f>JP16/INDEX(Exchange_rate_data3,MATCH('Food Items CMB_Regions '!$A16,Exch_regions,0),MATCH('Food Items CMB_Regions '!JP$1,Exch_months5,0))</f>
        <v>98.096256684491976</v>
      </c>
      <c r="JR16" s="42">
        <v>2526120</v>
      </c>
      <c r="JS16" s="42">
        <f>JR16/INDEX(Exchange_rate4,MATCH('Food Items CMB_Regions '!$A16,Exch_regions,0),MATCH('Food Items CMB_Regions '!JR$1,Exch_month6,0))</f>
        <v>90.867625899280569</v>
      </c>
      <c r="JT16" s="42">
        <v>2637090</v>
      </c>
      <c r="JU16" s="42">
        <f>JT16/INDEX(Exchange_rate5,MATCH('Food Items CMB_Regions '!$A16,Exch_regions,0),MATCH('Food Items CMB_Regions '!JT$1,Exch_month7,0))</f>
        <v>94.287016759776535</v>
      </c>
      <c r="JV16" s="42">
        <v>2741760</v>
      </c>
      <c r="JW16" s="42">
        <f>JV16/INDEX(Exchange_rate6,MATCH('Food Items CMB_Regions '!$A16,Exch_regions,0),MATCH('Food Items CMB_Regions '!JV$1,Exch_month9,0))</f>
        <v>97.641025641025635</v>
      </c>
      <c r="JX16" s="42">
        <v>2737950</v>
      </c>
      <c r="JY16" s="42">
        <f>JX16/INDEX(Exchange_rate7,MATCH('Food Items CMB_Regions '!$A16,Exch_regions,0),MATCH('Food Items CMB_Regions '!JX$1,Exch_month10,0))</f>
        <v>97.090425531914889</v>
      </c>
      <c r="JZ16" s="42">
        <v>2649150</v>
      </c>
      <c r="KA16" s="42">
        <f>JZ16/INDEX(Exchange_rate8,MATCH('Food Items CMB_Regions '!$A16,Exch_regions,0),MATCH('Food Items CMB_Regions '!JZ$1,Exchange_month11,0))</f>
        <v>93.115992970123017</v>
      </c>
      <c r="KB16" s="42">
        <v>2686080</v>
      </c>
      <c r="KC16" s="42">
        <f>KB16/INDEX(Exchange_rate9,MATCH('Food Items CMB_Regions '!$A16,Exch_regions,0),MATCH('Food Items CMB_Regions '!KB$1,Exch_month11,0))</f>
        <v>94.914487632508838</v>
      </c>
      <c r="KD16" s="42">
        <v>2612400</v>
      </c>
      <c r="KE16" s="42">
        <f>KD16/INDEX(Exchange_rate10,MATCH('Food Items CMB_Regions '!$A16,Exch_regions,0),MATCH('Food Items CMB_Regions '!KD$1,Exch_month12,0))</f>
        <v>91.824253075571178</v>
      </c>
      <c r="KF16" s="42">
        <v>2561663.4</v>
      </c>
      <c r="KG16" s="42">
        <f>KF16/INDEX(Exchange_rate11,MATCH('Food Items CMB_Regions '!$A16,Exch_regions,0),MATCH('Food Items CMB_Regions '!KF$1,Exch_month13,0))</f>
        <v>90.235001127205095</v>
      </c>
      <c r="KH16" s="42">
        <v>2454600</v>
      </c>
      <c r="KI16" s="42">
        <f>KH16/INDEX(Exchange_rate12,MATCH('Food Items CMB_Regions '!$A16,Exch_regions,0),MATCH('Food Items CMB_Regions '!KH$1,Exch_month14,0))</f>
        <v>85.750218340611355</v>
      </c>
      <c r="KJ16" s="42">
        <v>2476687.5</v>
      </c>
      <c r="KK16" s="42">
        <f>KJ16/INDEX(Exchange_rate13,MATCH('Food Items CMB_Regions '!$A16,Exch_regions,0),MATCH('Food Items CMB_Regions '!KJ$1,Exch_month15,0))</f>
        <v>86.239390642002178</v>
      </c>
      <c r="KL16" s="42">
        <v>2550250</v>
      </c>
      <c r="KM16" s="42">
        <f>KL16/INDEX(Exchange_rate14,MATCH('Food Items CMB_Regions '!$A16,Exch_regions,0),MATCH('Food Items CMB_Regions '!KL$1,Exch_month16,0))</f>
        <v>87.437142857142859</v>
      </c>
      <c r="KN16" s="42">
        <v>2565000</v>
      </c>
      <c r="KO16" s="42">
        <f>KN16/INDEX(Exchange_rate15,MATCH('Food Items CMB_Regions '!$A16,Exch_regions,0),MATCH('Food Items CMB_Regions '!KN$1,Exch_month17,0))</f>
        <v>87.942857142857136</v>
      </c>
      <c r="KP16" s="44">
        <v>2521000</v>
      </c>
      <c r="KQ16" s="42">
        <f>KP16/INDEX(Exchange_rate16,MATCH('Food Items CMB_Regions '!$A16,Exch_regions,0),MATCH('Food Items CMB_Regions '!KP$1,Exch_month18,0))</f>
        <v>86.557939914163086</v>
      </c>
      <c r="KR16" s="42">
        <v>2521000</v>
      </c>
      <c r="KS16" s="42">
        <f>KR16/INDEX(Exchange_rate17,MATCH('Food Items CMB_Regions '!$A16,Exch_regions,0),MATCH('Food Items CMB_Regions '!KR$1,Exch_month19,0))</f>
        <v>86.931034482758619</v>
      </c>
      <c r="KT16" s="42">
        <v>2472000</v>
      </c>
      <c r="KU16" s="42">
        <f>KT16/INDEX(Exchange_rate18,MATCH('Food Items CMB_Regions '!$A16,Exch_regions,0),MATCH('Food Items CMB_Regions '!KT$1,Exch_month20,0))</f>
        <v>83.79661016949153</v>
      </c>
      <c r="KV16" s="42">
        <v>2561000</v>
      </c>
      <c r="KW16" s="42">
        <f>KV16/INDEX(Exchange_rate19,MATCH('Food Items CMB_Regions '!$A16,Exch_regions,0),MATCH('Food Items CMB_Regions '!KV$1,Exch_month21,0))</f>
        <v>85.723849372384933</v>
      </c>
      <c r="KX16" s="2">
        <v>2723250</v>
      </c>
      <c r="KY16" s="42">
        <f>KX16/INDEX(Exchange_rate20,MATCH('Food Items CMB_Regions '!$A16,Exch_regions,0),MATCH(KX$1,Exch_month22,0))</f>
        <v>90.398340248962654</v>
      </c>
      <c r="KZ16" s="42">
        <v>2714400</v>
      </c>
      <c r="LA16" s="42">
        <f>KZ16/INDEX(Exchange_rate22,MATCH('Food Items CMB_Regions '!$A16,Exch_regions,0),MATCH(KZ$1,Exch_month24,0))</f>
        <v>84.167441860465118</v>
      </c>
      <c r="LB16" s="42">
        <v>2693250</v>
      </c>
      <c r="LC16" s="42">
        <f>LB16/INDEX(Exchange_rate23,MATCH('Food Items CMB_Regions '!$A16,Exch_regions,0),MATCH(LB$1,Exch_month25,0))</f>
        <v>82.236641221374043</v>
      </c>
      <c r="LD16" s="24">
        <f t="shared" si="0"/>
        <v>2376108</v>
      </c>
      <c r="LE16" s="24">
        <f t="shared" si="0"/>
        <v>86.443101810565054</v>
      </c>
    </row>
    <row r="17" spans="1:317" x14ac:dyDescent="0.35">
      <c r="A17" s="1" t="s">
        <v>14</v>
      </c>
      <c r="B17" s="21">
        <v>785097</v>
      </c>
      <c r="C17" s="15">
        <f t="array" ref="C17">B17/INDEX(Exch_rate,MATCH($A17,Exch_regions1,0),MATCH(B$1,Exch_months1,0))</f>
        <v>36.729684210526315</v>
      </c>
      <c r="D17" s="21">
        <v>719914.5</v>
      </c>
      <c r="E17" s="15">
        <f t="array" ref="E17">D17/INDEX(Exch_rate,MATCH($A17,Exch_regions1,0),MATCH(D$1,Exch_months1,0))</f>
        <v>39.967494795281056</v>
      </c>
      <c r="F17" s="21">
        <v>671572.5</v>
      </c>
      <c r="G17" s="15">
        <f t="array" ref="G17">F17/INDEX(Exch_rate,MATCH($A17,Exch_regions1,0),MATCH(F$1,Exch_months1,0))</f>
        <v>40.380157835400226</v>
      </c>
      <c r="H17" s="21">
        <v>709672.5</v>
      </c>
      <c r="I17" s="15">
        <f t="array" ref="I17">H17/INDEX(Exch_rate,MATCH($A17,Exch_regions1,0),MATCH(H$1,Exch_months1,0))</f>
        <v>40.489088575096275</v>
      </c>
      <c r="J17" s="21">
        <v>807972</v>
      </c>
      <c r="K17" s="15">
        <f t="array" ref="K17">J17/INDEX(Exch_rate,MATCH($A17,Exch_regions1,0),MATCH(J$1,Exch_months1,0))</f>
        <v>44.211874145006838</v>
      </c>
      <c r="L17" s="21">
        <v>850357.5</v>
      </c>
      <c r="M17" s="15">
        <f t="array" ref="M17">L17/INDEX(Exch_rate,MATCH($A17,Exch_regions1,0),MATCH(L$1,Exch_months1,0))</f>
        <v>44.903366336633667</v>
      </c>
      <c r="N17" s="21">
        <v>840384</v>
      </c>
      <c r="O17" s="15">
        <f t="array" ref="O17">N17/INDEX(Exch_rate,MATCH($A17,Exch_regions1,0),MATCH(N$1,Exch_months1,0))</f>
        <v>43.86996411092985</v>
      </c>
      <c r="P17" s="21">
        <v>702259.5</v>
      </c>
      <c r="Q17" s="15">
        <f t="array" ref="Q17">P17/INDEX(Exch_rate,MATCH($A17,Exch_regions1,0),MATCH(P$1,Exch_months1,0))</f>
        <v>35.579962001266622</v>
      </c>
      <c r="R17" s="21">
        <v>662373</v>
      </c>
      <c r="S17" s="15">
        <f t="array" ref="S17">R17/INDEX(Exch_rate,MATCH($A17,Exch_regions1,0),MATCH(R$1,Exch_months1,0))</f>
        <v>31.635725373134328</v>
      </c>
      <c r="T17" s="21">
        <v>793327.5</v>
      </c>
      <c r="U17" s="15">
        <f t="array" ref="U17">T17/INDEX(Exch_rate,MATCH($A17,Exch_regions1,0),MATCH(T$1,Exch_months1,0))</f>
        <v>37.385838831291238</v>
      </c>
      <c r="V17" s="21">
        <v>825232.5</v>
      </c>
      <c r="W17" s="15">
        <f t="array" ref="W17">V17/INDEX(Exch_rate,MATCH($A17,Exch_regions1,0),MATCH(V$1,Exch_months1,0))</f>
        <v>39.644620059330073</v>
      </c>
      <c r="X17" s="21">
        <v>843390</v>
      </c>
      <c r="Y17" s="15">
        <f t="array" ref="Y17">X17/INDEX(Exch_rate,MATCH($A17,Exch_regions1,0),MATCH(X$1,Exch_months1,0))</f>
        <v>41.003463992707381</v>
      </c>
      <c r="Z17" s="21">
        <v>927124.5</v>
      </c>
      <c r="AA17" s="15">
        <f t="array" ref="AA17">Z17/INDEX(Exch_rate,MATCH($A17,Exch_regions1,0),MATCH(Z$1,Exch_months1,0))</f>
        <v>45.643052307692308</v>
      </c>
      <c r="AB17" s="21">
        <v>948912</v>
      </c>
      <c r="AC17" s="15">
        <f t="array" ref="AC17">AB17/INDEX(Exch_rate,MATCH($A17,Exch_regions1,0),MATCH(AB$1,Exch_months1,0))</f>
        <v>51.888557758031439</v>
      </c>
      <c r="AD17" s="21">
        <v>997543.5</v>
      </c>
      <c r="AE17" s="15">
        <f t="array" ref="AE17">AD17/INDEX(Exch_rate,MATCH($A17,Exch_regions1,0),MATCH(AD$1,Exch_months1,0))</f>
        <v>52.967145872326867</v>
      </c>
      <c r="AF17" s="21">
        <v>1102485</v>
      </c>
      <c r="AG17" s="15">
        <f t="array" ref="AG17">AF17/INDEX(Exch_rate,MATCH($A17,Exch_regions1,0),MATCH(AF$1,Exch_months1,0))</f>
        <v>53.714250913520097</v>
      </c>
      <c r="AH17" s="21">
        <v>1279779</v>
      </c>
      <c r="AI17" s="15">
        <f t="array" ref="AI17">AH17/INDEX(Exch_rate,MATCH($A17,Exch_regions1,0),MATCH(AH$1,Exch_months1,0))</f>
        <v>62.200680437424062</v>
      </c>
      <c r="AJ17" s="21">
        <v>1181598</v>
      </c>
      <c r="AK17" s="15">
        <f t="array" ref="AK17">AJ17/INDEX(Exch_rate,MATCH($A17,Exch_regions1,0),MATCH(AJ$1,Exch_months1,0))</f>
        <v>57.220242130750606</v>
      </c>
      <c r="AL17" s="21">
        <v>1180440</v>
      </c>
      <c r="AM17" s="15">
        <f t="array" ref="AM17">AL17/INDEX(Exch_rate,MATCH($A17,Exch_regions1,0),MATCH(AL$1,Exch_months1,0))</f>
        <v>57.187242632216389</v>
      </c>
      <c r="AN17" s="21">
        <v>1125930</v>
      </c>
      <c r="AO17" s="15">
        <f t="array" ref="AO17">AN17/INDEX(Exch_rate,MATCH($A17,Exch_regions1,0),MATCH(AN$1,Exch_months1,0))</f>
        <v>54.425619335347434</v>
      </c>
      <c r="AP17" s="21">
        <v>1019205</v>
      </c>
      <c r="AQ17" s="15">
        <f t="array" ref="AQ17">AP17/INDEX(Exch_rate,MATCH($A17,Exch_regions1,0),MATCH(AP$1,Exch_months1,0))</f>
        <v>49.059205776173286</v>
      </c>
      <c r="AR17" s="21">
        <v>964072.5</v>
      </c>
      <c r="AS17" s="15">
        <f t="array" ref="AS17">AR17/INDEX(Exch_rate,MATCH($A17,Exch_regions1,0),MATCH(AR$1,Exch_months1,0))</f>
        <v>44.749521322889471</v>
      </c>
      <c r="AT17" s="21">
        <v>1113567</v>
      </c>
      <c r="AU17" s="15">
        <f t="array" ref="AU17">AT17/INDEX(Exch_rate,MATCH($A17,Exch_regions1,0),MATCH(AT$1,Exch_months1,0))</f>
        <v>50.891379605826906</v>
      </c>
      <c r="AV17" s="21">
        <v>1034124</v>
      </c>
      <c r="AW17" s="15">
        <f t="array" ref="AW17">AV17/INDEX(Exch_rate,MATCH($A17,Exch_regions1,0),MATCH(AV$1,Exch_months1,0))</f>
        <v>47.49134328358209</v>
      </c>
      <c r="AX17" s="21">
        <v>1047631.5</v>
      </c>
      <c r="AY17" s="15">
        <f t="array" ref="AY17">AX17/INDEX(Exch_rate,MATCH($A17,Exch_regions1,0),MATCH(AX$1,Exch_months1,0))</f>
        <v>47.585546710877438</v>
      </c>
      <c r="AZ17" s="21">
        <v>1046611.5</v>
      </c>
      <c r="BA17" s="15">
        <f t="array" ref="BA17">AZ17/INDEX(Exch_rate,MATCH($A17,Exch_regions1,0),MATCH(AZ$1,Exch_months1,0))</f>
        <v>48.374172376737576</v>
      </c>
      <c r="BB17" s="21">
        <v>1079617.5</v>
      </c>
      <c r="BC17" s="15">
        <f t="array" ref="BC17">BB17/INDEX(Exch_rate,MATCH($A17,Exch_regions1,0),MATCH(BB$1,Exch_months1,0))</f>
        <v>49.403063617539722</v>
      </c>
      <c r="BD17" s="21">
        <v>1127491.5</v>
      </c>
      <c r="BE17" s="15">
        <f t="array" ref="BE17">BD17/INDEX(Exch_rate,MATCH($A17,Exch_regions1,0),MATCH(BD$1,Exch_months1,0))</f>
        <v>51.085327866067082</v>
      </c>
      <c r="BF17" s="21">
        <v>1151430</v>
      </c>
      <c r="BG17" s="15">
        <f t="array" ref="BG17">BF17/INDEX(Exch_rate,MATCH($A17,Exch_regions1,0),MATCH(BF$1,Exch_months1,0))</f>
        <v>51.626108302601637</v>
      </c>
      <c r="BH17" s="21">
        <v>1170289.5</v>
      </c>
      <c r="BI17" s="15">
        <f t="array" ref="BI17">BH17/INDEX(Exch_rate,MATCH($A17,Exch_regions1,0),MATCH(BH$1,Exch_months1,0))</f>
        <v>52.391247901510916</v>
      </c>
      <c r="BJ17" s="21">
        <v>1057470</v>
      </c>
      <c r="BK17" s="15">
        <f t="array" ref="BK17">BJ17/INDEX(Exch_rate,MATCH($A17,Exch_regions1,0),MATCH(BJ$1,Exch_months1,0))</f>
        <v>47.234840871021774</v>
      </c>
      <c r="BL17" s="21">
        <v>881974.5</v>
      </c>
      <c r="BM17" s="15">
        <f t="array" ref="BM17">BL17/INDEX(Exch_rate,MATCH($A17,Exch_regions1,0),MATCH(BL$1,Exch_months1,0))</f>
        <v>39.395845896147407</v>
      </c>
      <c r="BN17" s="21">
        <v>799842</v>
      </c>
      <c r="BO17" s="15">
        <f t="array" ref="BO17">BN17/INDEX(Exch_rate,MATCH($A17,Exch_regions1,0),MATCH(BN$1,Exch_months1,0))</f>
        <v>35.647554317548746</v>
      </c>
      <c r="BP17" s="21">
        <v>869764.5</v>
      </c>
      <c r="BQ17" s="15">
        <f t="array" ref="BQ17">BP17/INDEX(Exch_rate,MATCH($A17,Exch_regions1,0),MATCH(BP$1,Exch_months1,0))</f>
        <v>38.677687604224566</v>
      </c>
      <c r="BR17" s="21">
        <v>840367.5</v>
      </c>
      <c r="BS17" s="15">
        <f t="array" ref="BS17">BR17/INDEX(Exch_rate,MATCH($A17,Exch_regions1,0),MATCH(BR$1,Exch_months1,0))</f>
        <v>37.22558139534884</v>
      </c>
      <c r="BT17" s="21">
        <v>793626</v>
      </c>
      <c r="BU17" s="15">
        <f t="array" ref="BU17">BT17/INDEX(Exch_rate,MATCH($A17,Exch_regions1,0),MATCH(BT$1,Exch_months1,0))</f>
        <v>35.01934914506343</v>
      </c>
      <c r="BV17" s="21">
        <v>795999</v>
      </c>
      <c r="BW17" s="15">
        <f t="array" ref="BW17">BV17/INDEX(Exch_rate,MATCH($A17,Exch_regions1,0),MATCH(BV$1,Exch_months1,0))</f>
        <v>35.133748965517242</v>
      </c>
      <c r="BX17" s="21">
        <v>794625</v>
      </c>
      <c r="BY17" s="15">
        <f t="array" ref="BY17">BX17/INDEX(Exch_rate,MATCH($A17,Exch_regions1,0),MATCH(BX$1,Exch_months1,0))</f>
        <v>34.890230515916578</v>
      </c>
      <c r="BZ17" s="21">
        <v>830521.5</v>
      </c>
      <c r="CA17" s="15">
        <f t="array" ref="CA17">BZ17/INDEX(Exch_rate,MATCH($A17,Exch_regions1,0),MATCH(BZ$1,Exch_months1,0))</f>
        <v>36.287121791370836</v>
      </c>
      <c r="CB17" s="21">
        <v>913117.5</v>
      </c>
      <c r="CC17" s="15">
        <f t="array" ref="CC17">CB17/INDEX(Exch_rate,MATCH($A17,Exch_regions1,0),MATCH(CB$1,Exch_months1,0))</f>
        <v>40.092974753018659</v>
      </c>
      <c r="CD17" s="21">
        <v>948750</v>
      </c>
      <c r="CE17" s="15">
        <f t="array" ref="CE17">CD17/INDEX(Exch_rate,MATCH($A17,Exch_regions1,0),MATCH(CD$1,Exch_months1,0))</f>
        <v>41.634668129456941</v>
      </c>
      <c r="CF17" s="21">
        <v>1080030</v>
      </c>
      <c r="CG17" s="15">
        <f t="array" ref="CG17">CF17/INDEX(Exch_rate,MATCH($A17,Exch_regions1,0),MATCH(CF$1,Exch_months1,0))</f>
        <v>47.066283174271149</v>
      </c>
      <c r="CH17" s="21">
        <v>1020930</v>
      </c>
      <c r="CI17" s="15">
        <f t="array" ref="CI17">CH17/INDEX(Exch_rate,MATCH($A17,Exch_regions1,0),MATCH(CH$1,Exch_months1,0))</f>
        <v>44.208064952638701</v>
      </c>
      <c r="CJ17" s="21">
        <v>988381.5</v>
      </c>
      <c r="CK17" s="15">
        <f t="array" ref="CK17">CJ17/INDEX(Exch_rate,MATCH($A17,Exch_regions1,0),MATCH(CJ$1,Exch_months1,0))</f>
        <v>42.717730956239869</v>
      </c>
      <c r="CL17" s="21">
        <v>960631.5</v>
      </c>
      <c r="CM17" s="15">
        <f t="array" ref="CM17">CL17/INDEX(Exch_rate,MATCH($A17,Exch_regions1,0),MATCH(CL$1,Exch_months1,0))</f>
        <v>41.698600108518718</v>
      </c>
      <c r="CN17" s="21">
        <v>955936.5</v>
      </c>
      <c r="CO17" s="15">
        <f t="array" ref="CO17">CN17/INDEX(Exch_rate,MATCH($A17,Exch_regions1,0),MATCH(CN$1,Exch_months1,0))</f>
        <v>41.382532467532471</v>
      </c>
      <c r="CP17" s="21">
        <v>1015186.5</v>
      </c>
      <c r="CQ17" s="15">
        <f t="array" ref="CQ17">CP17/INDEX(Exch_rate,MATCH($A17,Exch_regions1,0),MATCH(CP$1,Exch_months1,0))</f>
        <v>44.138543478260871</v>
      </c>
      <c r="CR17" s="21">
        <v>1076812.5</v>
      </c>
      <c r="CS17" s="15">
        <f t="array" ref="CS17">CR17/INDEX(Exch_rate,MATCH($A17,Exch_regions1,0),MATCH(CR$1,Exch_months1,0))</f>
        <v>45.387249736564804</v>
      </c>
      <c r="CT17" s="21">
        <v>1286625</v>
      </c>
      <c r="CU17" s="15">
        <f t="array" ref="CU17">CT17/INDEX(Exch_rate,MATCH($A17,Exch_regions1,0),MATCH(CT$1,Exch_months1,0))</f>
        <v>53.946540880503143</v>
      </c>
      <c r="CV17" s="21">
        <v>1140811.5</v>
      </c>
      <c r="CW17" s="15">
        <f t="array" ref="CW17">CV17/INDEX(Exch_rate,MATCH($A17,Exch_regions1,0),MATCH(CV$1,Exch_months1,0))</f>
        <v>50.914878661087869</v>
      </c>
      <c r="CX17" s="2">
        <v>1110061.5</v>
      </c>
      <c r="CY17" s="15">
        <f t="array" ref="CY17">CX17/INDEX(Exch_rate,MATCH($A17,Exch_regions1,0),MATCH(CX$1,Exch_months1,0))</f>
        <v>49.432184803785141</v>
      </c>
      <c r="CZ17" s="2">
        <v>1282501.5</v>
      </c>
      <c r="DA17" s="15">
        <f t="array" ref="DA17">CZ17/INDEX(Exch_rate,MATCH($A17,Exch_regions1,0),MATCH(CZ$1,Exch_months1,0))</f>
        <v>55.821610446137107</v>
      </c>
      <c r="DB17" s="2">
        <v>1429234.5</v>
      </c>
      <c r="DC17" s="15">
        <f t="array" ref="DC17">DB17/INDEX(Exch_rate,MATCH($A17,Exch_regions1,0),MATCH(DB$1,Exch_months1,0))</f>
        <v>60.721593202336699</v>
      </c>
      <c r="DD17" s="2">
        <v>1498921.5</v>
      </c>
      <c r="DE17" s="15">
        <f t="array" ref="DE17">DD17/INDEX(Exch_rate,MATCH($A17,Exch_regions1,0),MATCH(DD$1,Exch_months1,0))</f>
        <v>65.401538041996176</v>
      </c>
      <c r="DF17" s="2">
        <v>1560297</v>
      </c>
      <c r="DG17" s="15">
        <f t="array" ref="DG17">DF17/INDEX(Exch_rate,MATCH($A17,Exch_regions1,0),MATCH(DF$1,Exch_months1,0))</f>
        <v>67.838999999999999</v>
      </c>
      <c r="DH17" s="2">
        <v>1341819</v>
      </c>
      <c r="DI17" s="15">
        <f t="array" ref="DI17">DH17/INDEX(Exch_rate,MATCH($A17,Exch_regions1,0),MATCH(DH$1,Exch_months1,0))</f>
        <v>57.961943844492438</v>
      </c>
      <c r="DJ17" s="2">
        <v>1214506.5</v>
      </c>
      <c r="DK17" s="15">
        <f t="array" ref="DK17">DJ17/INDEX(Exch_rate,MATCH($A17,Exch_regions1,0),MATCH(DJ$1,Exch_months1,0))</f>
        <v>52.462483801295896</v>
      </c>
      <c r="DL17" s="2">
        <v>1151491.5</v>
      </c>
      <c r="DM17" s="15">
        <f t="array" ref="DM17">DL17/INDEX(Exch_rate,MATCH($A17,Exch_regions1,0),MATCH(DL$1,Exch_months1,0))</f>
        <v>49.861607577807845</v>
      </c>
      <c r="DN17" s="2">
        <v>1112757</v>
      </c>
      <c r="DO17" s="15">
        <f t="array" ref="DO17">DN17/INDEX(Exch_rate,MATCH($A17,Exch_regions1,0),MATCH(DN$1,Exch_months1,0))</f>
        <v>47.719410345751811</v>
      </c>
      <c r="DP17" s="2">
        <v>1143367.5</v>
      </c>
      <c r="DQ17" s="15">
        <f t="array" ref="DQ17">DP17/INDEX(Exch_rate,MATCH($A17,Exch_regions1,0),MATCH(DP$1,Exch_months1,0))</f>
        <v>48.796692451320354</v>
      </c>
      <c r="DR17" s="17">
        <v>1052445</v>
      </c>
      <c r="DS17" s="15">
        <f t="array" ref="DS17">DR17/INDEX(Exch_rate,MATCH($A17,Exch_regions1,0),MATCH(DR$1,Exch_months1,0))</f>
        <v>45.181432787764962</v>
      </c>
      <c r="DT17" s="18">
        <v>1031202</v>
      </c>
      <c r="DU17" s="15">
        <f t="array" ref="DU17">DT17/INDEX(Exch_rate,MATCH($A17,Exch_regions1,0),MATCH(DT$1,Exch_months1,0))</f>
        <v>44.080235105530321</v>
      </c>
      <c r="DV17" s="18">
        <v>995389.5</v>
      </c>
      <c r="DW17" s="15">
        <f t="array" ref="DW17">DV17/INDEX(Exch_rate,MATCH($A17,Exch_regions1,0),MATCH(DV$1,Exch_months1,0))</f>
        <v>42.413400798934752</v>
      </c>
      <c r="DX17" s="18">
        <v>1027764</v>
      </c>
      <c r="DY17" s="15">
        <f t="array" ref="DY17">DX17/INDEX(Exch_rate,MATCH($A17,Exch_regions1,0),MATCH(DX$1,Exch_months1,0))</f>
        <v>44.062765273311896</v>
      </c>
      <c r="DZ17" s="18">
        <v>1150179</v>
      </c>
      <c r="EA17" s="15">
        <f t="array" ref="EA17">DZ17/INDEX(Exch_rate,MATCH($A17,Exch_regions1,0),MATCH(DZ$1,Exch_months1,0))</f>
        <v>49.363905579399145</v>
      </c>
      <c r="EB17" s="18">
        <v>1082476.5</v>
      </c>
      <c r="EC17" s="15">
        <f t="array" ref="EC17">EB17/INDEX(Exch_rate,MATCH($A17,Exch_regions1,0),MATCH(EB$1,Exch_months1,0))</f>
        <v>46.247327102803737</v>
      </c>
      <c r="ED17" s="2">
        <v>891750</v>
      </c>
      <c r="EE17" s="15">
        <f t="array" ref="EE17">ED17/INDEX(Exch_rate,MATCH($A17,Exch_regions1,0),MATCH(ED$1,Exch_months1,0))</f>
        <v>36.73532440782698</v>
      </c>
      <c r="EF17" s="20">
        <v>763485</v>
      </c>
      <c r="EG17" s="15">
        <f t="array" ref="EG17">EF17/INDEX(Exch_rate,MATCH($A17,Exch_regions1,0),MATCH(EF$1,Exch_months1,0))</f>
        <v>31.592373819400624</v>
      </c>
      <c r="EH17" s="2">
        <v>711127.5</v>
      </c>
      <c r="EI17" s="15">
        <f t="array" ref="EI17">EH17/INDEX(Exch_rate,MATCH($A17,Exch_regions1,0),MATCH(EH$1,Exch_months1,0))</f>
        <v>29.446273291925465</v>
      </c>
      <c r="EJ17" s="21">
        <v>706554</v>
      </c>
      <c r="EK17" s="15">
        <f t="array" ref="EK17">EJ17/INDEX(Exch_rate,MATCH($A17,Exch_regions1,0),MATCH(EJ$1,Exch_months1,0))</f>
        <v>29.083776691535888</v>
      </c>
      <c r="EL17" s="21">
        <v>714616.5</v>
      </c>
      <c r="EM17" s="15">
        <f t="array" ref="EM17">EL17/INDEX(Exch_rate,MATCH($A17,Exch_regions1,0),MATCH(EL$1,Exch_months1,0))</f>
        <v>29.468721649484536</v>
      </c>
      <c r="EN17" s="2">
        <v>754797</v>
      </c>
      <c r="EO17" s="15">
        <f t="array" ref="EO17">EN17/INDEX(Exch_rate,MATCH($A17,Exch_regions1,0),MATCH(EN$1,Exch_months1,0))</f>
        <v>30.934303278688525</v>
      </c>
      <c r="EP17" s="2">
        <v>780312</v>
      </c>
      <c r="EQ17" s="15">
        <f t="array" ref="EQ17">EP17/INDEX(Exch_rate,MATCH($A17,Exch_regions1,0),MATCH(EP$1,Exch_months1,0))</f>
        <v>31.98</v>
      </c>
      <c r="ER17" s="29">
        <v>867997.5</v>
      </c>
      <c r="ES17" s="15">
        <f t="array" ref="ES17">ER17/INDEX(Exch_rate,MATCH($A17,Exch_regions1,0),MATCH(ER$1,Exch_months1,0))</f>
        <v>35.455603778401837</v>
      </c>
      <c r="ET17" s="29">
        <v>882447</v>
      </c>
      <c r="EU17" s="15">
        <f t="array" ref="EU17">ET17/INDEX(Exch_rate,MATCH($A17,Exch_regions1,0),MATCH(ET$1,Exch_months1,0))</f>
        <v>35.954041252864783</v>
      </c>
      <c r="EV17" s="30">
        <v>935842.5</v>
      </c>
      <c r="EW17" s="15">
        <f t="array" ref="EW17">EV17/INDEX(Exch_rate,MATCH($A17,Exch_regions1,0),MATCH(EV$1,Exch_months1,0))</f>
        <v>37.888360323886637</v>
      </c>
      <c r="EX17" s="30">
        <v>963319.5</v>
      </c>
      <c r="EY17" s="15">
        <f t="array" ref="EY17">EX17/INDEX(Exch_rate,MATCH($A17,Exch_regions1,0),MATCH(EX$1,Exch_months1,0))</f>
        <v>39.060091231626963</v>
      </c>
      <c r="EZ17" s="30">
        <v>931500</v>
      </c>
      <c r="FA17" s="15">
        <f t="array" ref="FA17">EZ17/INDEX(Exch_rate,MATCH($A17,Exch_regions1,0),MATCH(EZ$1,Exch_months1,0))</f>
        <v>37.579425113464445</v>
      </c>
      <c r="FB17" s="30">
        <v>977625</v>
      </c>
      <c r="FC17" s="15">
        <f t="array" ref="FC17">FB17/INDEX(Exch_rate,MATCH($A17,Exch_regions1,0),MATCH(FB$1,Exch_months1,0))</f>
        <v>39.232505643340858</v>
      </c>
      <c r="FD17" s="30">
        <v>1004422.5</v>
      </c>
      <c r="FE17" s="15">
        <f t="array" ref="FE17">FD17/INDEX(Exch_rate,MATCH($A17,Exch_regions1,0),MATCH(FD$1,Exch_months1,0))</f>
        <v>40.32813048933501</v>
      </c>
      <c r="FF17" s="15">
        <v>981000</v>
      </c>
      <c r="FG17" s="15">
        <f t="array" ref="FG17">FF17/INDEX(Exch_rate,MATCH($A17,Exch_regions1,0),MATCH(FF$1,Exch_months1,0))</f>
        <v>39.348207570819753</v>
      </c>
      <c r="FH17" s="15">
        <v>1019749.5</v>
      </c>
      <c r="FI17" s="15">
        <f t="array" ref="FI17">FH17/INDEX(Exch_rate,MATCH($A17,Exch_regions1,0),MATCH(FH$1,Exch_months1,0))</f>
        <v>40.346172106824923</v>
      </c>
      <c r="FJ17" s="15">
        <v>1054125</v>
      </c>
      <c r="FK17" s="15">
        <f t="array" ref="FK17">FJ17/INDEX(Exch_rate,MATCH($A17,Exch_regions1,0),MATCH(FJ$1,Exch_months1,0))</f>
        <v>41.577509786713733</v>
      </c>
      <c r="FL17" s="15">
        <v>1052625</v>
      </c>
      <c r="FM17" s="15">
        <f t="array" ref="FM17">FL17/INDEX(Exch_rate,MATCH($A17,Exch_regions1,0),MATCH(FL$1,Exch_months1,0))</f>
        <v>41.804011119936455</v>
      </c>
      <c r="FN17" s="15">
        <v>1001889</v>
      </c>
      <c r="FO17" s="15">
        <f t="array" ref="FO17">FN17/INDEX(Exch_rate,MATCH($A17,Exch_regions1,0),MATCH(FN$1,Exch_months1,0))</f>
        <v>39.130174972660519</v>
      </c>
      <c r="FP17" s="15">
        <v>1044187.5</v>
      </c>
      <c r="FQ17" s="15">
        <f t="array" ref="FQ17">FP17/INDEX(Exch_rate,MATCH($A17,Exch_regions1,0),MATCH(FP$1,Exch_months1,0))</f>
        <v>40.689235265465172</v>
      </c>
      <c r="FR17" s="15">
        <v>1049250</v>
      </c>
      <c r="FS17" s="15">
        <f t="array" ref="FS17">FR17/INDEX(Exch_rate,MATCH($A17,Exch_regions1,0),MATCH(FR$1,Exch_months1,0))</f>
        <v>40.787172011661809</v>
      </c>
      <c r="FT17" s="15">
        <v>1155180.75</v>
      </c>
      <c r="FU17" s="15">
        <f t="array" ref="FU17">FT17/INDEX(Exch_rate,MATCH($A17,Exch_regions1,0),MATCH(FT$1,Exch_months1,0))</f>
        <v>45.047262978308552</v>
      </c>
      <c r="FV17" s="15">
        <v>1250374.5</v>
      </c>
      <c r="FW17" s="15">
        <f t="array" ref="FW17">FV17/INDEX(Exch_rate,MATCH($A17,Exch_regions1,0),MATCH(FV$1,Exch_months1,0))</f>
        <v>48.464127906976742</v>
      </c>
      <c r="FX17" s="15">
        <v>1224945</v>
      </c>
      <c r="FY17" s="15">
        <f t="array" ref="FY17">FX17/INDEX(Exch_rate,MATCH($A17,Exch_regions1,0),MATCH(FX$1,Exch_months1,0))</f>
        <v>47.547598253275112</v>
      </c>
      <c r="FZ17" s="15">
        <v>1130194.5</v>
      </c>
      <c r="GA17" s="15">
        <f t="array" ref="GA17">FZ17/INDEX(Exch_rate,MATCH($A17,Exch_regions1,0),MATCH(FZ$1,Exch_months1,0))</f>
        <v>44.277943192948094</v>
      </c>
      <c r="GB17" s="15">
        <v>1087929</v>
      </c>
      <c r="GC17" s="15">
        <f t="array" ref="GC17">GB17/INDEX(Exch_rate,MATCH($A17,Exch_regions1,0),MATCH(GB$1,Exch_months1,0))</f>
        <v>42.345598443074927</v>
      </c>
      <c r="GD17" s="15">
        <v>971499</v>
      </c>
      <c r="GE17" s="15">
        <f t="array" ref="GE17">GD17/INDEX(Exch_rate,MATCH($A17,Exch_regions1,0),MATCH(GD$1,Exch_months1,0))</f>
        <v>38.182225497420781</v>
      </c>
      <c r="GF17" s="15">
        <v>947063.25</v>
      </c>
      <c r="GG17" s="15">
        <f t="array" ref="GG17">GF17/INDEX(Exch_rate,MATCH($A17,Exch_regions1,0),MATCH(GF$1,Exch_months1,0))</f>
        <v>37.188225823868379</v>
      </c>
      <c r="GH17" s="15">
        <v>990625.5</v>
      </c>
      <c r="GI17" s="15">
        <f t="array" ref="GI17">GH17/INDEX(Exch_rate,MATCH($A17,Exch_regions1,0),MATCH(GH$1,Exch_months1,0))</f>
        <v>38.592666179693204</v>
      </c>
      <c r="GJ17" s="15">
        <v>1019499</v>
      </c>
      <c r="GK17" s="15">
        <f t="array" ref="GK17">GJ17/INDEX(Exch_rate,MATCH($A17,Exch_regions1,0),MATCH(GJ$1,Exch_months1,0))</f>
        <v>39.492504357931438</v>
      </c>
      <c r="GL17" s="15">
        <v>1089624</v>
      </c>
      <c r="GM17" s="15">
        <f t="array" ref="GM17">GL17/INDEX(Exch_rate,MATCH($A17,Exch_regions1,0),MATCH(GL$1,Exch_months1,0))</f>
        <v>42.111072463768117</v>
      </c>
      <c r="GN17" s="15">
        <v>1158772.5</v>
      </c>
      <c r="GO17" s="15">
        <f t="array" ref="GO17">GN17/INDEX(Exch_rate,MATCH($A17,Exch_regions1,0),MATCH(GN$1,Exch_months1,0))</f>
        <v>44.718668596237336</v>
      </c>
      <c r="GP17" s="15">
        <v>1172992.5</v>
      </c>
      <c r="GQ17" s="15">
        <f t="array" ref="GQ17">GP17/INDEX(Exch_rate,MATCH($A17,Exch_regions1,0),MATCH(GP$1,Exch_months1,0))</f>
        <v>45.223807228915661</v>
      </c>
      <c r="GR17" s="15">
        <v>1176438</v>
      </c>
      <c r="GS17" s="15">
        <f t="array" ref="GS17">GR17/INDEX(Exch_rate,MATCH($A17,Exch_regions1,0),MATCH(GR$1,Exch_months1,0))</f>
        <v>45.247615384615386</v>
      </c>
      <c r="GT17" s="15">
        <v>1266942</v>
      </c>
      <c r="GU17" s="15">
        <f t="array" ref="GU17">GT17/INDEX(Exch_rate,MATCH($A17,Exch_regions1,0),MATCH(GT$1,Exch_months1,0))</f>
        <v>48.954482225656875</v>
      </c>
      <c r="GV17" s="15">
        <v>1268242.5</v>
      </c>
      <c r="GW17" s="15">
        <f t="array" ref="GW17">GV17/INDEX(Exch_rate,MATCH($A17,Exch_regions1,0),MATCH(GV$1,Exch_months1,0))</f>
        <v>48.708305328852617</v>
      </c>
      <c r="GX17" s="15">
        <v>1524945</v>
      </c>
      <c r="GY17" s="15">
        <f t="array" ref="GY17">GX17/INDEX(Exch_rate,MATCH($A17,Exch_regions1,0),MATCH(GX$1,Exch_months1,0))</f>
        <v>58.849782923299564</v>
      </c>
      <c r="GZ17" s="2">
        <v>1448107.5</v>
      </c>
      <c r="HA17" s="15">
        <f t="array" ref="HA17">GZ17/INDEX(Exch_rate,MATCH($A17,Exch_regions1,0),MATCH(GZ$1,Exch_months1,0))</f>
        <v>55.696442307692308</v>
      </c>
      <c r="HB17" s="15">
        <v>1348687.5</v>
      </c>
      <c r="HC17" s="15">
        <f t="array" ref="HC17">HB17/INDEX(Exch_rate,MATCH($A17,Exch_regions1,0),MATCH(HB$1,Exch_months1,0))</f>
        <v>51.872596153846153</v>
      </c>
      <c r="HD17" s="15">
        <v>1285875</v>
      </c>
      <c r="HE17" s="15">
        <f t="array" ref="HE17">HD17/INDEX(Exch_rate,MATCH($A17,Exch_regions1,0),MATCH(HD$1,Exch_months1,0))</f>
        <v>49.456730769230766</v>
      </c>
      <c r="HF17" s="15">
        <v>1488900</v>
      </c>
      <c r="HG17" s="15">
        <f t="array" ref="HG17">HF17/INDEX(Exch_rate,MATCH($A17,Exch_regions1,0),MATCH(HF$1,Exch_months1,0))</f>
        <v>57.265384615384619</v>
      </c>
      <c r="HH17" s="15">
        <v>1653437.25</v>
      </c>
      <c r="HI17" s="15">
        <f t="array" ref="HI17">HH17/INDEX(Exch_rate,MATCH($A17,Exch_regions1,0),MATCH(HH$1,Exch_months1,0))</f>
        <v>63.593740384615387</v>
      </c>
      <c r="HJ17" s="15">
        <v>1706100</v>
      </c>
      <c r="HK17" s="15">
        <f t="array" ref="HK17">HJ17/INDEX(Exch_rate,MATCH($A17,Exch_regions1,0),MATCH(HJ$1,Exch_months1,0))</f>
        <v>65.594002306805081</v>
      </c>
      <c r="HL17" s="15">
        <v>1765867.5</v>
      </c>
      <c r="HM17" s="15">
        <f t="array" ref="HM17">HL17/INDEX(Exch_rate,MATCH($A17,Exch_regions1,0),MATCH(HL$1,Exch_months1,0))</f>
        <v>67.934311132483771</v>
      </c>
      <c r="HN17" s="15">
        <v>1900500</v>
      </c>
      <c r="HO17" s="15">
        <f t="array" ref="HO17">HN17/INDEX(Exch_rate,MATCH($A17,Exch_regions1,0),MATCH(HN$1,Exch_months1,0))</f>
        <v>72.833532934131739</v>
      </c>
      <c r="HP17" s="15">
        <v>2064562.5</v>
      </c>
      <c r="HQ17" s="15">
        <f t="array" ref="HQ17">HP17/INDEX(Exch_rate,MATCH($A17,Exch_regions1,0),MATCH(HP$1,Exch_months1,0))</f>
        <v>79.026315789473685</v>
      </c>
      <c r="HR17" s="15">
        <v>2064450</v>
      </c>
      <c r="HS17" s="15">
        <f t="array" ref="HS17">HR17/INDEX(Exch_rate,MATCH($A17,Exch_regions1,0),MATCH(HR$1,Exch_months1,0))</f>
        <v>78.991773483833938</v>
      </c>
      <c r="HT17" s="15">
        <v>2176125</v>
      </c>
      <c r="HU17" s="15">
        <f t="array" ref="HU17">HT17/INDEX(Exch_rate,MATCH($A17,Exch_regions1,0),MATCH(HT$1,Exch_months1,0))</f>
        <v>82.370475514549327</v>
      </c>
      <c r="HV17" s="15">
        <v>2250562.5</v>
      </c>
      <c r="HW17" s="15">
        <f t="array" ref="HW17">HV17/INDEX(Exch_rate,MATCH($A17,Exch_regions1,0),MATCH(HV$1,Exch_months1,0))</f>
        <v>85.248579545454547</v>
      </c>
      <c r="HX17" s="15">
        <v>2186842.5</v>
      </c>
      <c r="HY17" s="15">
        <f t="array" ref="HY17">HX17/INDEX(Exch_rate,MATCH($A17,Exch_regions1,0),MATCH(HX$1,Exch_months1,0))</f>
        <v>82.320440429136085</v>
      </c>
      <c r="HZ17" s="15">
        <v>1763445</v>
      </c>
      <c r="IA17" s="15">
        <f t="array" ref="IA17">HZ17/INDEX(Exch_rate,MATCH($A17,Exch_regions1,0),MATCH(HZ$1,Exch_months1,0))</f>
        <v>65.555576208178437</v>
      </c>
      <c r="IB17" s="15">
        <v>1783042.5</v>
      </c>
      <c r="IC17" s="15">
        <f t="array" ref="IC17">IB17/INDEX(Exch_rate,MATCH($A17,Exch_regions1,0),MATCH(IB$1,Exch_months1,0))</f>
        <v>66.038611111111109</v>
      </c>
      <c r="ID17" s="15">
        <v>1699007.25</v>
      </c>
      <c r="IE17" s="15">
        <f t="array" ref="IE17">ID17/INDEX(Exch_rate,MATCH($A17,Exch_regions1,0),MATCH(ID$1,Exch_months1,0))</f>
        <v>62.636211981566824</v>
      </c>
      <c r="IF17" s="15">
        <v>1635562.5</v>
      </c>
      <c r="IG17" s="15">
        <f t="array" ref="IG17">IF17/INDEX(Exch_rate,MATCH($A17,Exch_regions1,0),MATCH(IF$1,Exch_months1,0))</f>
        <v>58.939189189189186</v>
      </c>
      <c r="IH17" s="15">
        <v>1583250</v>
      </c>
      <c r="II17" s="15">
        <f t="array" ref="II17">IH17/INDEX(Exch_rate,MATCH($A17,Exch_regions1,0),MATCH(IH$1,Exch_months1,0))</f>
        <v>56.544642857142854</v>
      </c>
      <c r="IJ17" s="15">
        <v>1552125</v>
      </c>
      <c r="IK17" s="15">
        <f t="array" ref="IK17">IJ17/INDEX(Exch_rate,MATCH($A17,Exch_regions1,0),MATCH(IJ$1,Exch_months1,0))</f>
        <v>57.221198156682028</v>
      </c>
      <c r="IL17" s="15">
        <v>1599750</v>
      </c>
      <c r="IM17" s="15">
        <f t="array" ref="IM17">IL17/INDEX(Exch_rate,MATCH($A17,Exch_regions1,0),MATCH(IL$1,Exch_months1,0))</f>
        <v>60.297387961252873</v>
      </c>
      <c r="IN17" s="15">
        <v>1617750</v>
      </c>
      <c r="IO17" s="15">
        <f t="array" ref="IO17">IN17/INDEX(Exch_rate,MATCH($A17,Exch_regions1,0),MATCH(IN$1,Exch_months1,0))</f>
        <v>61.264485344239944</v>
      </c>
      <c r="IP17" s="15">
        <v>1599187.5</v>
      </c>
      <c r="IQ17" s="15">
        <f t="array" ref="IQ17">IP17/INDEX(Exch_rate,MATCH($A17,Exch_regions1,0),MATCH(IP$1,Exch_months1,0))</f>
        <v>59.229166666666664</v>
      </c>
      <c r="IR17" s="15">
        <v>1581187.5</v>
      </c>
      <c r="IS17" s="15">
        <f t="array" ref="IS17">IR17/INDEX(Exch_rate,MATCH($A17,Exch_regions1,0),MATCH(IR$1,Exch_months1,0))</f>
        <v>58.428331239376249</v>
      </c>
      <c r="IT17" s="15">
        <v>1538812.5</v>
      </c>
      <c r="IU17" s="15">
        <f t="array" ref="IU17">IT17/INDEX(Exch_rate,MATCH($A17,Exch_regions1,0),MATCH(IT$1,Exch_months1,0))</f>
        <v>56.993055555555557</v>
      </c>
      <c r="IV17" s="15">
        <v>1410750</v>
      </c>
      <c r="IW17" s="15">
        <f t="array" ref="IW17">IV17/INDEX(Exch_rate,MATCH($A17,Exch_regions1,0),MATCH(IV$1,Exch_months1,0))</f>
        <v>52.25</v>
      </c>
      <c r="IX17" s="15">
        <v>1346250</v>
      </c>
      <c r="IY17" s="15">
        <f t="array" ref="IY17">IX17/INDEX(Exch_rate,MATCH($A17,Exch_regions1,0),MATCH(IX$1,Exch_months1,0))</f>
        <v>49.803928822463099</v>
      </c>
      <c r="IZ17" s="15">
        <v>1431300</v>
      </c>
      <c r="JA17" s="15">
        <f t="array" ref="JA17">IZ17/INDEX(Exch_rate,MATCH($A17,Exch_regions1,0),MATCH(IZ$1,Exch_months1,0))</f>
        <v>52.786280656463212</v>
      </c>
      <c r="JB17" s="15">
        <v>1503375</v>
      </c>
      <c r="JC17" s="15">
        <f t="array" ref="JC17">JB17/INDEX(Exch_rate,MATCH($A17,Exch_regions1,0),MATCH(JB$1,Exch_months1,0))</f>
        <v>55.129262926292633</v>
      </c>
      <c r="JD17" s="15">
        <v>1509750</v>
      </c>
      <c r="JE17" s="15">
        <f t="array" ref="JE17">JD17/INDEX(Exch_rate,MATCH($A17,Exch_regions1,0),MATCH(JD$1,Exch_months1,0))</f>
        <v>54.284121961743132</v>
      </c>
      <c r="JF17" s="15">
        <v>1519200</v>
      </c>
      <c r="JG17" s="15">
        <f t="array" ref="JG17">JF17/INDEX(Exch_rate,MATCH($A17,Exch_regions1,0),MATCH(JF$1,Exch_months1,0))</f>
        <v>54.228092093521326</v>
      </c>
      <c r="JH17" s="15">
        <v>1491375</v>
      </c>
      <c r="JI17" s="15">
        <f t="array" ref="JI17">JH17/INDEX(Exch_rate,MATCH($A17,Exch_regions1,0),MATCH(JH$1,Exch_months1,0))</f>
        <v>53.157078699743373</v>
      </c>
      <c r="JJ17" s="15">
        <v>1494750</v>
      </c>
      <c r="JK17" s="15">
        <f t="array" ref="JK17">JJ17/INDEX(Exch_rate,MATCH($A17,Exch_regions1,0),MATCH(JJ$1,Exch_months1,0))</f>
        <v>53.383928571428569</v>
      </c>
      <c r="JL17" s="15">
        <v>1507500</v>
      </c>
      <c r="JM17" s="15">
        <f>JL17/INDEX(Exchange_rate_data1,MATCH('Food Items CMB_Regions '!$A17,Exch_regions,0),MATCH('Food Items CMB_Regions '!JL$1,Exch_months3,0))</f>
        <v>53.839285714285715</v>
      </c>
      <c r="JN17" s="42">
        <v>1492875</v>
      </c>
      <c r="JO17" s="42">
        <f>JN17/INDEX(Exchange_rate_data2,MATCH('Food Items CMB_Regions '!$A17,Exch_regions,0),MATCH('Food Items CMB_Regions '!JN$1,Exch_months4,0))</f>
        <v>53.316964285714285</v>
      </c>
      <c r="JP17" s="42">
        <v>1647375</v>
      </c>
      <c r="JQ17" s="42">
        <f>JP17/INDEX(Exchange_rate_data3,MATCH('Food Items CMB_Regions '!$A17,Exch_regions,0),MATCH('Food Items CMB_Regions '!JP$1,Exch_months5,0))</f>
        <v>58.834821428571431</v>
      </c>
      <c r="JR17" s="42">
        <v>1478550</v>
      </c>
      <c r="JS17" s="42">
        <f>JR17/INDEX(Exchange_rate4,MATCH('Food Items CMB_Regions '!$A17,Exch_regions,0),MATCH('Food Items CMB_Regions '!JR$1,Exch_month6,0))</f>
        <v>52.80535714285714</v>
      </c>
      <c r="JT17" s="42">
        <v>1457400</v>
      </c>
      <c r="JU17" s="42">
        <f>JT17/INDEX(Exchange_rate5,MATCH('Food Items CMB_Regions '!$A17,Exch_regions,0),MATCH('Food Items CMB_Regions '!JT$1,Exch_month7,0))</f>
        <v>52.05</v>
      </c>
      <c r="JV17" s="42">
        <v>1332000</v>
      </c>
      <c r="JW17" s="42">
        <f>JV17/INDEX(Exchange_rate6,MATCH('Food Items CMB_Regions '!$A17,Exch_regions,0),MATCH('Food Items CMB_Regions '!JV$1,Exch_month9,0))</f>
        <v>48.348457350272234</v>
      </c>
      <c r="JX17" s="42">
        <v>1291500</v>
      </c>
      <c r="JY17" s="42">
        <f>JX17/INDEX(Exchange_rate7,MATCH('Food Items CMB_Regions '!$A17,Exch_regions,0),MATCH('Food Items CMB_Regions '!JX$1,Exch_month10,0))</f>
        <v>46.125</v>
      </c>
      <c r="JZ17" s="42">
        <v>1419750</v>
      </c>
      <c r="KA17" s="42">
        <f>JZ17/INDEX(Exchange_rate8,MATCH('Food Items CMB_Regions '!$A17,Exch_regions,0),MATCH('Food Items CMB_Regions '!JZ$1,Exchange_month11,0))</f>
        <v>50.256637168141594</v>
      </c>
      <c r="KB17" s="42">
        <v>1572900</v>
      </c>
      <c r="KC17" s="42">
        <f>KB17/INDEX(Exchange_rate9,MATCH('Food Items CMB_Regions '!$A17,Exch_regions,0),MATCH('Food Items CMB_Regions '!KB$1,Exch_month11,0))</f>
        <v>55.677876106194688</v>
      </c>
      <c r="KD17" s="42">
        <v>1641000</v>
      </c>
      <c r="KE17" s="42">
        <f>KD17/INDEX(Exchange_rate10,MATCH('Food Items CMB_Regions '!$A17,Exch_regions,0),MATCH('Food Items CMB_Regions '!KD$1,Exch_month12,0))</f>
        <v>57.578947368421055</v>
      </c>
      <c r="KF17" s="42">
        <v>1595700.75</v>
      </c>
      <c r="KG17" s="42">
        <f>KF17/INDEX(Exchange_rate11,MATCH('Food Items CMB_Regions '!$A17,Exch_regions,0),MATCH('Food Items CMB_Regions '!KF$1,Exch_month13,0))</f>
        <v>56.03324525287286</v>
      </c>
      <c r="KH17" s="42">
        <v>1619550</v>
      </c>
      <c r="KI17" s="42">
        <f>KH17/INDEX(Exchange_rate12,MATCH('Food Items CMB_Regions '!$A17,Exch_regions,0),MATCH('Food Items CMB_Regions '!KH$1,Exch_month14,0))</f>
        <v>58.362162162162164</v>
      </c>
      <c r="KJ17" s="42">
        <v>1646866.5</v>
      </c>
      <c r="KK17" s="42">
        <f>KJ17/INDEX(Exchange_rate13,MATCH('Food Items CMB_Regions '!$A17,Exch_regions,0),MATCH('Food Items CMB_Regions '!KJ$1,Exch_month15,0))</f>
        <v>59.080412556053808</v>
      </c>
      <c r="KL17" s="42">
        <v>1608187.5</v>
      </c>
      <c r="KM17" s="42">
        <f>KL17/INDEX(Exchange_rate14,MATCH('Food Items CMB_Regions '!$A17,Exch_regions,0),MATCH('Food Items CMB_Regions '!KL$1,Exch_month16,0))</f>
        <v>58.057310469314082</v>
      </c>
      <c r="KN17" s="42">
        <v>1555749</v>
      </c>
      <c r="KO17" s="42">
        <f>KN17/INDEX(Exchange_rate15,MATCH('Food Items CMB_Regions '!$A17,Exch_regions,0),MATCH('Food Items CMB_Regions '!KN$1,Exch_month17,0))</f>
        <v>56.025172180958812</v>
      </c>
      <c r="KP17" s="44">
        <v>1515937.5</v>
      </c>
      <c r="KQ17" s="42">
        <f>KP17/INDEX(Exchange_rate16,MATCH('Food Items CMB_Regions '!$A17,Exch_regions,0),MATCH('Food Items CMB_Regions '!KP$1,Exch_month18,0))</f>
        <v>54.383408071748882</v>
      </c>
      <c r="KR17" s="42">
        <v>1515937.5</v>
      </c>
      <c r="KS17" s="42">
        <f>KR17/INDEX(Exchange_rate17,MATCH('Food Items CMB_Regions '!$A17,Exch_regions,0),MATCH('Food Items CMB_Regions '!KR$1,Exch_month19,0))</f>
        <v>54.444444444444443</v>
      </c>
      <c r="KT17" s="42">
        <v>1497499.5</v>
      </c>
      <c r="KU17" s="42">
        <f>KT17/INDEX(Exchange_rate18,MATCH('Food Items CMB_Regions '!$A17,Exch_regions,0),MATCH('Food Items CMB_Regions '!KT$1,Exch_month20,0))</f>
        <v>54.586859052247874</v>
      </c>
      <c r="KV17" s="42">
        <v>1574962.5</v>
      </c>
      <c r="KW17" s="42">
        <f>KV17/INDEX(Exchange_rate19,MATCH('Food Items CMB_Regions '!$A17,Exch_regions,0),MATCH('Food Items CMB_Regions '!KV$1,Exch_month21,0))</f>
        <v>55.152987524622453</v>
      </c>
      <c r="KX17" s="2">
        <v>1664437.5</v>
      </c>
      <c r="KY17" s="42">
        <f>KX17/INDEX(Exchange_rate20,MATCH('Food Items CMB_Regions '!$A17,Exch_regions,0),MATCH(KX$1,Exch_month22,0))</f>
        <v>55.94747899159664</v>
      </c>
      <c r="KZ17" s="42">
        <v>2003700</v>
      </c>
      <c r="LA17" s="42">
        <f>KZ17/INDEX(Exchange_rate22,MATCH('Food Items CMB_Regions '!$A17,Exch_regions,0),MATCH(KZ$1,Exch_month24,0))</f>
        <v>65.695081967213113</v>
      </c>
      <c r="LB17" s="42">
        <v>2116633.9282499999</v>
      </c>
      <c r="LC17" s="42">
        <f>LB17/INDEX(Exchange_rate23,MATCH('Food Items CMB_Regions '!$A17,Exch_regions,0),MATCH(LB$1,Exch_month25,0))</f>
        <v>69.39783371311475</v>
      </c>
      <c r="LD17" s="24">
        <f t="shared" si="0"/>
        <v>1507834.8</v>
      </c>
      <c r="LE17" s="24">
        <f t="shared" si="0"/>
        <v>55.211351417931688</v>
      </c>
    </row>
    <row r="18" spans="1:317" x14ac:dyDescent="0.35">
      <c r="A18" s="1" t="s">
        <v>15</v>
      </c>
      <c r="B18" s="21">
        <v>790000</v>
      </c>
      <c r="C18" s="15">
        <f t="array" ref="C18">B18/INDEX(Exch_rate,MATCH($A18,Exch_regions1,0),MATCH(B$1,Exch_months1,0))</f>
        <v>37.470355731225297</v>
      </c>
      <c r="D18" s="21">
        <v>785750</v>
      </c>
      <c r="E18" s="15">
        <f t="array" ref="E18">D18/INDEX(Exch_rate,MATCH($A18,Exch_regions1,0),MATCH(D$1,Exch_months1,0))</f>
        <v>43.351724137931036</v>
      </c>
      <c r="F18" s="21">
        <v>821250</v>
      </c>
      <c r="G18" s="15">
        <f t="array" ref="G18">F18/INDEX(Exch_rate,MATCH($A18,Exch_regions1,0),MATCH(F$1,Exch_months1,0))</f>
        <v>49.522613065326638</v>
      </c>
      <c r="H18" s="21">
        <v>998000</v>
      </c>
      <c r="I18" s="15">
        <f t="array" ref="I18">H18/INDEX(Exch_rate,MATCH($A18,Exch_regions1,0),MATCH(H$1,Exch_months1,0))</f>
        <v>54.067720090293456</v>
      </c>
      <c r="J18" s="21">
        <v>1013000</v>
      </c>
      <c r="K18" s="15">
        <f t="array" ref="K18">J18/INDEX(Exch_rate,MATCH($A18,Exch_regions1,0),MATCH(J$1,Exch_months1,0))</f>
        <v>55.761467889908253</v>
      </c>
      <c r="L18" s="21">
        <v>930500</v>
      </c>
      <c r="M18" s="15">
        <f t="array" ref="M18">L18/INDEX(Exch_rate,MATCH($A18,Exch_regions1,0),MATCH(L$1,Exch_months1,0))</f>
        <v>48.759825327510917</v>
      </c>
      <c r="N18" s="21">
        <v>758750</v>
      </c>
      <c r="O18" s="15">
        <f t="array" ref="O18">N18/INDEX(Exch_rate,MATCH($A18,Exch_regions1,0),MATCH(N$1,Exch_months1,0))</f>
        <v>39.398528775421894</v>
      </c>
      <c r="P18" s="21">
        <v>717000</v>
      </c>
      <c r="Q18" s="15">
        <f t="array" ref="Q18">P18/INDEX(Exch_rate,MATCH($A18,Exch_regions1,0),MATCH(P$1,Exch_months1,0))</f>
        <v>36.13607727845443</v>
      </c>
      <c r="R18" s="21">
        <v>649750</v>
      </c>
      <c r="S18" s="15">
        <f t="array" ref="S18">R18/INDEX(Exch_rate,MATCH($A18,Exch_regions1,0),MATCH(R$1,Exch_months1,0))</f>
        <v>31.313253012048193</v>
      </c>
      <c r="T18" s="21">
        <v>631250</v>
      </c>
      <c r="U18" s="15">
        <f t="array" ref="U18">T18/INDEX(Exch_rate,MATCH($A18,Exch_regions1,0),MATCH(T$1,Exch_months1,0))</f>
        <v>30.05952380952381</v>
      </c>
      <c r="V18" s="21">
        <v>709100</v>
      </c>
      <c r="W18" s="15">
        <f t="array" ref="W18">V18/INDEX(Exch_rate,MATCH($A18,Exch_regions1,0),MATCH(V$1,Exch_months1,0))</f>
        <v>34.036799999999999</v>
      </c>
      <c r="X18" s="21">
        <v>772500</v>
      </c>
      <c r="Y18" s="15">
        <f t="array" ref="Y18">X18/INDEX(Exch_rate,MATCH($A18,Exch_regions1,0),MATCH(X$1,Exch_months1,0))</f>
        <v>37.898609975470158</v>
      </c>
      <c r="Z18" s="21">
        <v>828000</v>
      </c>
      <c r="AA18" s="15">
        <f t="array" ref="AA18">Z18/INDEX(Exch_rate,MATCH($A18,Exch_regions1,0),MATCH(Z$1,Exch_months1,0))</f>
        <v>42.643776824034333</v>
      </c>
      <c r="AB18" s="21">
        <v>859500</v>
      </c>
      <c r="AC18" s="15">
        <f t="array" ref="AC18">AB18/INDEX(Exch_rate,MATCH($A18,Exch_regions1,0),MATCH(AB$1,Exch_months1,0))</f>
        <v>47.420689655172417</v>
      </c>
      <c r="AD18" s="21">
        <v>955250</v>
      </c>
      <c r="AE18" s="15">
        <f t="array" ref="AE18">AD18/INDEX(Exch_rate,MATCH($A18,Exch_regions1,0),MATCH(AD$1,Exch_months1,0))</f>
        <v>48.163865546218489</v>
      </c>
      <c r="AF18" s="21">
        <v>982000</v>
      </c>
      <c r="AG18" s="15">
        <f t="array" ref="AG18">AF18/INDEX(Exch_rate,MATCH($A18,Exch_regions1,0),MATCH(AF$1,Exch_months1,0))</f>
        <v>46.650831353919237</v>
      </c>
      <c r="AH18" s="21">
        <v>1085750</v>
      </c>
      <c r="AI18" s="15">
        <f t="array" ref="AI18">AH18/INDEX(Exch_rate,MATCH($A18,Exch_regions1,0),MATCH(AH$1,Exch_months1,0))</f>
        <v>52.409493161705548</v>
      </c>
      <c r="AJ18" s="21">
        <v>1165000</v>
      </c>
      <c r="AK18" s="15">
        <f t="array" ref="AK18">AJ18/INDEX(Exch_rate,MATCH($A18,Exch_regions1,0),MATCH(AJ$1,Exch_months1,0))</f>
        <v>55.300632911392405</v>
      </c>
      <c r="AL18" s="21">
        <v>1202500</v>
      </c>
      <c r="AM18" s="15">
        <f t="array" ref="AM18">AL18/INDEX(Exch_rate,MATCH($A18,Exch_regions1,0),MATCH(AL$1,Exch_months1,0))</f>
        <v>58.946078431372548</v>
      </c>
      <c r="AN18" s="21">
        <v>1164250</v>
      </c>
      <c r="AO18" s="15">
        <f t="array" ref="AO18">AN18/INDEX(Exch_rate,MATCH($A18,Exch_regions1,0),MATCH(AN$1,Exch_months1,0))</f>
        <v>57.707558859975215</v>
      </c>
      <c r="AP18" s="21">
        <v>1010250</v>
      </c>
      <c r="AQ18" s="15">
        <f t="array" ref="AQ18">AP18/INDEX(Exch_rate,MATCH($A18,Exch_regions1,0),MATCH(AP$1,Exch_months1,0))</f>
        <v>48.667201926936976</v>
      </c>
      <c r="AR18" s="21">
        <v>1075000</v>
      </c>
      <c r="AS18" s="15">
        <f t="array" ref="AS18">AR18/INDEX(Exch_rate,MATCH($A18,Exch_regions1,0),MATCH(AR$1,Exch_months1,0))</f>
        <v>50.292397660818715</v>
      </c>
      <c r="AT18" s="21">
        <v>1091000</v>
      </c>
      <c r="AU18" s="15">
        <f t="array" ref="AU18">AT18/INDEX(Exch_rate,MATCH($A18,Exch_regions1,0),MATCH(AT$1,Exch_months1,0))</f>
        <v>49.741641337386021</v>
      </c>
      <c r="AV18" s="21">
        <v>1039000</v>
      </c>
      <c r="AW18" s="15">
        <f t="array" ref="AW18">AV18/INDEX(Exch_rate,MATCH($A18,Exch_regions1,0),MATCH(AV$1,Exch_months1,0))</f>
        <v>47.733537519142416</v>
      </c>
      <c r="AX18" s="21">
        <v>1126300</v>
      </c>
      <c r="AY18" s="15">
        <f t="array" ref="AY18">AX18/INDEX(Exch_rate,MATCH($A18,Exch_regions1,0),MATCH(AX$1,Exch_months1,0))</f>
        <v>50.356184798807746</v>
      </c>
      <c r="AZ18" s="21">
        <v>1122800</v>
      </c>
      <c r="BA18" s="15">
        <f t="array" ref="BA18">AZ18/INDEX(Exch_rate,MATCH($A18,Exch_regions1,0),MATCH(AZ$1,Exch_months1,0))</f>
        <v>50.425149700598801</v>
      </c>
      <c r="BB18" s="21">
        <v>1168500</v>
      </c>
      <c r="BC18" s="15">
        <f t="array" ref="BC18">BB18/INDEX(Exch_rate,MATCH($A18,Exch_regions1,0),MATCH(BB$1,Exch_months1,0))</f>
        <v>53.033282904689869</v>
      </c>
      <c r="BD18" s="21">
        <v>1189000</v>
      </c>
      <c r="BE18" s="15">
        <f t="array" ref="BE18">BD18/INDEX(Exch_rate,MATCH($A18,Exch_regions1,0),MATCH(BD$1,Exch_months1,0))</f>
        <v>53.080357142857146</v>
      </c>
      <c r="BF18" s="21">
        <v>1178000</v>
      </c>
      <c r="BG18" s="15">
        <f t="array" ref="BG18">BF18/INDEX(Exch_rate,MATCH($A18,Exch_regions1,0),MATCH(BF$1,Exch_months1,0))</f>
        <v>52.589285714285715</v>
      </c>
      <c r="BH18" s="21">
        <v>1129500</v>
      </c>
      <c r="BI18" s="15">
        <f t="array" ref="BI18">BH18/INDEX(Exch_rate,MATCH($A18,Exch_regions1,0),MATCH(BH$1,Exch_months1,0))</f>
        <v>50.125739644970416</v>
      </c>
      <c r="BJ18" s="21">
        <v>1029500</v>
      </c>
      <c r="BK18" s="15">
        <f t="array" ref="BK18">BJ18/INDEX(Exch_rate,MATCH($A18,Exch_regions1,0),MATCH(BJ$1,Exch_months1,0))</f>
        <v>45.502762430939228</v>
      </c>
      <c r="BL18" s="21">
        <v>905750</v>
      </c>
      <c r="BM18" s="15">
        <f t="array" ref="BM18">BL18/INDEX(Exch_rate,MATCH($A18,Exch_regions1,0),MATCH(BL$1,Exch_months1,0))</f>
        <v>39.798608568290007</v>
      </c>
      <c r="BN18" s="21">
        <v>855000</v>
      </c>
      <c r="BO18" s="15">
        <f t="array" ref="BO18">BN18/INDEX(Exch_rate,MATCH($A18,Exch_regions1,0),MATCH(BN$1,Exch_months1,0))</f>
        <v>37.309090909090905</v>
      </c>
      <c r="BP18" s="21">
        <v>878000</v>
      </c>
      <c r="BQ18" s="15">
        <f t="array" ref="BQ18">BP18/INDEX(Exch_rate,MATCH($A18,Exch_regions1,0),MATCH(BP$1,Exch_months1,0))</f>
        <v>37.899280575539564</v>
      </c>
      <c r="BR18" s="21">
        <v>1017000</v>
      </c>
      <c r="BS18" s="15">
        <f t="array" ref="BS18">BR18/INDEX(Exch_rate,MATCH($A18,Exch_regions1,0),MATCH(BR$1,Exch_months1,0))</f>
        <v>43.96253602305476</v>
      </c>
      <c r="BT18" s="21">
        <v>1078875</v>
      </c>
      <c r="BU18" s="15">
        <f t="array" ref="BU18">BT18/INDEX(Exch_rate,MATCH($A18,Exch_regions1,0),MATCH(BT$1,Exch_months1,0))</f>
        <v>46.303648068669531</v>
      </c>
      <c r="BV18" s="21">
        <v>960910</v>
      </c>
      <c r="BW18" s="15">
        <f t="array" ref="BW18">BV18/INDEX(Exch_rate,MATCH($A18,Exch_regions1,0),MATCH(BV$1,Exch_months1,0))</f>
        <v>41.240772532188842</v>
      </c>
      <c r="BX18" s="21">
        <v>885400</v>
      </c>
      <c r="BY18" s="15">
        <f t="array" ref="BY18">BX18/INDEX(Exch_rate,MATCH($A18,Exch_regions1,0),MATCH(BX$1,Exch_months1,0))</f>
        <v>38.109038737446198</v>
      </c>
      <c r="BZ18" s="21">
        <v>954900</v>
      </c>
      <c r="CA18" s="15">
        <f t="array" ref="CA18">BZ18/INDEX(Exch_rate,MATCH($A18,Exch_regions1,0),MATCH(BZ$1,Exch_months1,0))</f>
        <v>41.278097982708935</v>
      </c>
      <c r="CB18" s="21">
        <v>954900</v>
      </c>
      <c r="CC18" s="15">
        <f t="array" ref="CC18">CB18/INDEX(Exch_rate,MATCH($A18,Exch_regions1,0),MATCH(CB$1,Exch_months1,0))</f>
        <v>41.278097982708935</v>
      </c>
      <c r="CD18" s="21">
        <v>1126650</v>
      </c>
      <c r="CE18" s="15">
        <f t="array" ref="CE18">CD18/INDEX(Exch_rate,MATCH($A18,Exch_regions1,0),MATCH(CD$1,Exch_months1,0))</f>
        <v>48.702449567723349</v>
      </c>
      <c r="CF18" s="21">
        <v>1280500</v>
      </c>
      <c r="CG18" s="15">
        <f t="array" ref="CG18">CF18/INDEX(Exch_rate,MATCH($A18,Exch_regions1,0),MATCH(CF$1,Exch_months1,0))</f>
        <v>54.683274021352311</v>
      </c>
      <c r="CH18" s="21">
        <v>1260750</v>
      </c>
      <c r="CI18" s="15">
        <f t="array" ref="CI18">CH18/INDEX(Exch_rate,MATCH($A18,Exch_regions1,0),MATCH(CH$1,Exch_months1,0))</f>
        <v>54.499279538904901</v>
      </c>
      <c r="CJ18" s="21">
        <v>1187250</v>
      </c>
      <c r="CK18" s="15">
        <f t="array" ref="CK18">CJ18/INDEX(Exch_rate,MATCH($A18,Exch_regions1,0),MATCH(CJ$1,Exch_months1,0))</f>
        <v>51.248201438848916</v>
      </c>
      <c r="CL18" s="21">
        <v>1199050</v>
      </c>
      <c r="CM18" s="15">
        <f t="array" ref="CM18">CL18/INDEX(Exch_rate,MATCH($A18,Exch_regions1,0),MATCH(CL$1,Exch_months1,0))</f>
        <v>51.757553956834528</v>
      </c>
      <c r="CN18" s="21">
        <v>1122750</v>
      </c>
      <c r="CO18" s="15">
        <f t="array" ref="CO18">CN18/INDEX(Exch_rate,MATCH($A18,Exch_regions1,0),MATCH(CN$1,Exch_months1,0))</f>
        <v>48.464028776978417</v>
      </c>
      <c r="CP18" s="21">
        <v>1131000</v>
      </c>
      <c r="CQ18" s="15">
        <f t="array" ref="CQ18">CP18/INDEX(Exch_rate,MATCH($A18,Exch_regions1,0),MATCH(CP$1,Exch_months1,0))</f>
        <v>48.820143884892083</v>
      </c>
      <c r="CR18" s="21">
        <v>1201750</v>
      </c>
      <c r="CS18" s="15">
        <f t="array" ref="CS18">CR18/INDEX(Exch_rate,MATCH($A18,Exch_regions1,0),MATCH(CR$1,Exch_months1,0))</f>
        <v>52.25</v>
      </c>
      <c r="CT18" s="21">
        <v>1305200</v>
      </c>
      <c r="CU18" s="15">
        <f t="array" ref="CU18">CT18/INDEX(Exch_rate,MATCH($A18,Exch_regions1,0),MATCH(CT$1,Exch_months1,0))</f>
        <v>55.461756373937682</v>
      </c>
      <c r="CV18" s="21">
        <v>1334750</v>
      </c>
      <c r="CW18" s="15">
        <f t="array" ref="CW18">CV18/INDEX(Exch_rate,MATCH($A18,Exch_regions1,0),MATCH(CV$1,Exch_months1,0))</f>
        <v>62.566406250000007</v>
      </c>
      <c r="CX18" s="2">
        <v>1357000</v>
      </c>
      <c r="CY18" s="15">
        <f t="array" ref="CY18">CX18/INDEX(Exch_rate,MATCH($A18,Exch_regions1,0),MATCH(CX$1,Exch_months1,0))</f>
        <v>64.61904761904762</v>
      </c>
      <c r="CZ18" s="2">
        <v>1417250</v>
      </c>
      <c r="DA18" s="15">
        <f t="array" ref="DA18">CZ18/INDEX(Exch_rate,MATCH($A18,Exch_regions1,0),MATCH(CZ$1,Exch_months1,0))</f>
        <v>64.420454545454547</v>
      </c>
      <c r="DB18" s="2">
        <v>1548000</v>
      </c>
      <c r="DC18" s="15">
        <f t="array" ref="DC18">DB18/INDEX(Exch_rate,MATCH($A18,Exch_regions1,0),MATCH(DB$1,Exch_months1,0))</f>
        <v>68.294117647058826</v>
      </c>
      <c r="DD18" s="2">
        <v>1591750</v>
      </c>
      <c r="DE18" s="15">
        <f t="array" ref="DE18">DD18/INDEX(Exch_rate,MATCH($A18,Exch_regions1,0),MATCH(DD$1,Exch_months1,0))</f>
        <v>70.288351143689837</v>
      </c>
      <c r="DF18" s="2">
        <v>1227500</v>
      </c>
      <c r="DG18" s="15">
        <f t="array" ref="DG18">DF18/INDEX(Exch_rate,MATCH($A18,Exch_regions1,0),MATCH(DF$1,Exch_months1,0))</f>
        <v>54.314159292035399</v>
      </c>
      <c r="DH18" s="2">
        <v>1084500</v>
      </c>
      <c r="DI18" s="15">
        <f t="array" ref="DI18">DH18/INDEX(Exch_rate,MATCH($A18,Exch_regions1,0),MATCH(DH$1,Exch_months1,0))</f>
        <v>47.496350364963504</v>
      </c>
      <c r="DJ18" s="2">
        <v>933000</v>
      </c>
      <c r="DK18" s="15">
        <f t="array" ref="DK18">DJ18/INDEX(Exch_rate,MATCH($A18,Exch_regions1,0),MATCH(DJ$1,Exch_months1,0))</f>
        <v>41.101321585903086</v>
      </c>
      <c r="DL18" s="2">
        <v>962500</v>
      </c>
      <c r="DM18" s="15">
        <f t="array" ref="DM18">DL18/INDEX(Exch_rate,MATCH($A18,Exch_regions1,0),MATCH(DL$1,Exch_months1,0))</f>
        <v>41.969476744186046</v>
      </c>
      <c r="DN18" s="2">
        <v>977500</v>
      </c>
      <c r="DO18" s="15">
        <f t="array" ref="DO18">DN18/INDEX(Exch_rate,MATCH($A18,Exch_regions1,0),MATCH(DN$1,Exch_months1,0))</f>
        <v>42.377167630057798</v>
      </c>
      <c r="DP18" s="2">
        <v>991000</v>
      </c>
      <c r="DQ18" s="15">
        <f t="array" ref="DQ18">DP18/INDEX(Exch_rate,MATCH($A18,Exch_regions1,0),MATCH(DP$1,Exch_months1,0))</f>
        <v>42.471428571428575</v>
      </c>
      <c r="DR18" s="17">
        <v>1078660</v>
      </c>
      <c r="DS18" s="15">
        <f t="array" ref="DS18">DR18/INDEX(Exch_rate,MATCH($A18,Exch_regions1,0),MATCH(DR$1,Exch_months1,0))</f>
        <v>46.261329521086488</v>
      </c>
      <c r="DT18" s="18">
        <v>1098000</v>
      </c>
      <c r="DU18" s="15">
        <f t="array" ref="DU18">DT18/INDEX(Exch_rate,MATCH($A18,Exch_regions1,0),MATCH(DT$1,Exch_months1,0))</f>
        <v>46.459802538787024</v>
      </c>
      <c r="DV18" s="18">
        <v>991000</v>
      </c>
      <c r="DW18" s="15">
        <f t="array" ref="DW18">DV18/INDEX(Exch_rate,MATCH($A18,Exch_regions1,0),MATCH(DV$1,Exch_months1,0))</f>
        <v>41.406685236768801</v>
      </c>
      <c r="DX18" s="18">
        <v>966500</v>
      </c>
      <c r="DY18" s="15">
        <f t="array" ref="DY18">DX18/INDEX(Exch_rate,MATCH($A18,Exch_regions1,0),MATCH(DX$1,Exch_months1,0))</f>
        <v>40.270833333333336</v>
      </c>
      <c r="DZ18" s="18">
        <v>1114000</v>
      </c>
      <c r="EA18" s="15">
        <f t="array" ref="EA18">DZ18/INDEX(Exch_rate,MATCH($A18,Exch_regions1,0),MATCH(DZ$1,Exch_months1,0))</f>
        <v>46.416666666666664</v>
      </c>
      <c r="EB18" s="18">
        <v>1144750</v>
      </c>
      <c r="EC18" s="15">
        <f t="array" ref="EC18">EB18/INDEX(Exch_rate,MATCH($A18,Exch_regions1,0),MATCH(EB$1,Exch_months1,0))</f>
        <v>48.712765957446805</v>
      </c>
      <c r="ED18" s="2">
        <v>951500</v>
      </c>
      <c r="EE18" s="15">
        <f t="array" ref="EE18">ED18/INDEX(Exch_rate,MATCH($A18,Exch_regions1,0),MATCH(ED$1,Exch_months1,0))</f>
        <v>39.853403141361255</v>
      </c>
      <c r="EF18" s="20">
        <v>937500</v>
      </c>
      <c r="EG18" s="15">
        <f t="array" ref="EG18">EF18/INDEX(Exch_rate,MATCH($A18,Exch_regions1,0),MATCH(EF$1,Exch_months1,0))</f>
        <v>39.0625</v>
      </c>
      <c r="EH18" s="2">
        <v>887500</v>
      </c>
      <c r="EI18" s="15">
        <f t="array" ref="EI18">EH18/INDEX(Exch_rate,MATCH($A18,Exch_regions1,0),MATCH(EH$1,Exch_months1,0))</f>
        <v>36.979166666666664</v>
      </c>
      <c r="EJ18" s="21">
        <v>841750</v>
      </c>
      <c r="EK18" s="15">
        <f t="array" ref="EK18">EJ18/INDEX(Exch_rate,MATCH($A18,Exch_regions1,0),MATCH(EJ$1,Exch_months1,0))</f>
        <v>34.831034482758618</v>
      </c>
      <c r="EL18" s="21">
        <v>805250</v>
      </c>
      <c r="EM18" s="15">
        <f t="array" ref="EM18">EL18/INDEX(Exch_rate,MATCH($A18,Exch_regions1,0),MATCH(EL$1,Exch_months1,0))</f>
        <v>33.092465753424662</v>
      </c>
      <c r="EN18" s="2">
        <v>747000</v>
      </c>
      <c r="EO18" s="15">
        <f t="array" ref="EO18">EN18/INDEX(Exch_rate,MATCH($A18,Exch_regions1,0),MATCH(EN$1,Exch_months1,0))</f>
        <v>30.698630136986303</v>
      </c>
      <c r="EP18" s="2">
        <v>721000</v>
      </c>
      <c r="EQ18" s="15">
        <f t="array" ref="EQ18">EP18/INDEX(Exch_rate,MATCH($A18,Exch_regions1,0),MATCH(EP$1,Exch_months1,0))</f>
        <v>28.84</v>
      </c>
      <c r="ER18" s="29">
        <v>723500</v>
      </c>
      <c r="ES18" s="15">
        <f t="array" ref="ES18">ER18/INDEX(Exch_rate,MATCH($A18,Exch_regions1,0),MATCH(ER$1,Exch_months1,0))</f>
        <v>28.94</v>
      </c>
      <c r="ET18" s="29">
        <v>825000</v>
      </c>
      <c r="EU18" s="15">
        <f t="array" ref="EU18">ET18/INDEX(Exch_rate,MATCH($A18,Exch_regions1,0),MATCH(ET$1,Exch_months1,0))</f>
        <v>33.221476510067113</v>
      </c>
      <c r="EV18" s="30">
        <v>840100</v>
      </c>
      <c r="EW18" s="15">
        <f t="array" ref="EW18">EV18/INDEX(Exch_rate,MATCH($A18,Exch_regions1,0),MATCH(EV$1,Exch_months1,0))</f>
        <v>33.829530201342287</v>
      </c>
      <c r="EX18" s="30">
        <v>885500</v>
      </c>
      <c r="EY18" s="15">
        <f t="array" ref="EY18">EX18/INDEX(Exch_rate,MATCH($A18,Exch_regions1,0),MATCH(EX$1,Exch_months1,0))</f>
        <v>35.42</v>
      </c>
      <c r="EZ18" s="30">
        <v>959250</v>
      </c>
      <c r="FA18" s="15">
        <f t="array" ref="FA18">EZ18/INDEX(Exch_rate,MATCH($A18,Exch_regions1,0),MATCH(EZ$1,Exch_months1,0))</f>
        <v>38.369999999999997</v>
      </c>
      <c r="FB18" s="30">
        <v>1048000</v>
      </c>
      <c r="FC18" s="15">
        <f t="array" ref="FC18">FB18/INDEX(Exch_rate,MATCH($A18,Exch_regions1,0),MATCH(FB$1,Exch_months1,0))</f>
        <v>41.92</v>
      </c>
      <c r="FD18" s="30">
        <v>1096250</v>
      </c>
      <c r="FE18" s="15">
        <f t="array" ref="FE18">FD18/INDEX(Exch_rate,MATCH($A18,Exch_regions1,0),MATCH(FD$1,Exch_months1,0))</f>
        <v>43.67529880478088</v>
      </c>
      <c r="FF18" s="15">
        <v>1179250</v>
      </c>
      <c r="FG18" s="15">
        <f t="array" ref="FG18">FF18/INDEX(Exch_rate,MATCH($A18,Exch_regions1,0),MATCH(FF$1,Exch_months1,0))</f>
        <v>47.17</v>
      </c>
      <c r="FH18" s="15">
        <v>1190250</v>
      </c>
      <c r="FI18" s="15">
        <f t="array" ref="FI18">FH18/INDEX(Exch_rate,MATCH($A18,Exch_regions1,0),MATCH(FH$1,Exch_months1,0))</f>
        <v>47.61</v>
      </c>
      <c r="FJ18" s="15">
        <v>1205000</v>
      </c>
      <c r="FK18" s="15">
        <f t="array" ref="FK18">FJ18/INDEX(Exch_rate,MATCH($A18,Exch_regions1,0),MATCH(FJ$1,Exch_months1,0))</f>
        <v>48.2</v>
      </c>
      <c r="FL18" s="15">
        <v>1265000</v>
      </c>
      <c r="FM18" s="15">
        <f t="array" ref="FM18">FL18/INDEX(Exch_rate,MATCH($A18,Exch_regions1,0),MATCH(FL$1,Exch_months1,0))</f>
        <v>50.6</v>
      </c>
      <c r="FN18" s="15">
        <v>1263500</v>
      </c>
      <c r="FO18" s="15">
        <f t="array" ref="FO18">FN18/INDEX(Exch_rate,MATCH($A18,Exch_regions1,0),MATCH(FN$1,Exch_months1,0))</f>
        <v>50.54</v>
      </c>
      <c r="FP18" s="15">
        <v>1225500</v>
      </c>
      <c r="FQ18" s="15">
        <f t="array" ref="FQ18">FP18/INDEX(Exch_rate,MATCH($A18,Exch_regions1,0),MATCH(FP$1,Exch_months1,0))</f>
        <v>49.02</v>
      </c>
      <c r="FR18" s="15">
        <v>1068000</v>
      </c>
      <c r="FS18" s="15">
        <f t="array" ref="FS18">FR18/INDEX(Exch_rate,MATCH($A18,Exch_regions1,0),MATCH(FR$1,Exch_months1,0))</f>
        <v>42.72</v>
      </c>
      <c r="FT18" s="15">
        <v>1209750</v>
      </c>
      <c r="FU18" s="15">
        <f t="array" ref="FU18">FT18/INDEX(Exch_rate,MATCH($A18,Exch_regions1,0),MATCH(FT$1,Exch_months1,0))</f>
        <v>48.229235880398676</v>
      </c>
      <c r="FV18" s="15">
        <v>1506875</v>
      </c>
      <c r="FW18" s="15">
        <f t="array" ref="FW18">FV18/INDEX(Exch_rate,MATCH($A18,Exch_regions1,0),MATCH(FV$1,Exch_months1,0))</f>
        <v>59.658528538436165</v>
      </c>
      <c r="FX18" s="15">
        <v>1867790</v>
      </c>
      <c r="FY18" s="15">
        <f t="array" ref="FY18">FX18/INDEX(Exch_rate,MATCH($A18,Exch_regions1,0),MATCH(FX$1,Exch_months1,0))</f>
        <v>73.438663171690692</v>
      </c>
      <c r="FZ18" s="15">
        <v>1976750</v>
      </c>
      <c r="GA18" s="15">
        <f t="array" ref="GA18">FZ18/INDEX(Exch_rate,MATCH($A18,Exch_regions1,0),MATCH(FZ$1,Exch_months1,0))</f>
        <v>78.158154859967041</v>
      </c>
      <c r="GB18" s="15">
        <v>1911500</v>
      </c>
      <c r="GC18" s="15">
        <f t="array" ref="GC18">GB18/INDEX(Exch_rate,MATCH($A18,Exch_regions1,0),MATCH(GB$1,Exch_months1,0))</f>
        <v>75.330049261083744</v>
      </c>
      <c r="GD18" s="15">
        <v>1513875</v>
      </c>
      <c r="GE18" s="15">
        <f t="array" ref="GE18">GD18/INDEX(Exch_rate,MATCH($A18,Exch_regions1,0),MATCH(GD$1,Exch_months1,0))</f>
        <v>58.601612903225806</v>
      </c>
      <c r="GF18" s="15">
        <v>913510</v>
      </c>
      <c r="GG18" s="15">
        <f t="array" ref="GG18">GF18/INDEX(Exch_rate,MATCH($A18,Exch_regions1,0),MATCH(GF$1,Exch_months1,0))</f>
        <v>35.476116504854367</v>
      </c>
      <c r="GH18" s="15">
        <v>856160</v>
      </c>
      <c r="GI18" s="15">
        <f t="array" ref="GI18">GH18/INDEX(Exch_rate,MATCH($A18,Exch_regions1,0),MATCH(GH$1,Exch_months1,0))</f>
        <v>32.92923076923077</v>
      </c>
      <c r="GJ18" s="15">
        <v>893550</v>
      </c>
      <c r="GK18" s="15">
        <f t="array" ref="GK18">GJ18/INDEX(Exch_rate,MATCH($A18,Exch_regions1,0),MATCH(GJ$1,Exch_months1,0))</f>
        <v>34.202870813397126</v>
      </c>
      <c r="GL18" s="15">
        <v>1078500</v>
      </c>
      <c r="GM18" s="15">
        <f t="array" ref="GM18">GL18/INDEX(Exch_rate,MATCH($A18,Exch_regions1,0),MATCH(GL$1,Exch_months1,0))</f>
        <v>41.694587628865975</v>
      </c>
      <c r="GN18" s="15">
        <v>1201402</v>
      </c>
      <c r="GO18" s="15">
        <f t="array" ref="GO18">GN18/INDEX(Exch_rate,MATCH($A18,Exch_regions1,0),MATCH(GN$1,Exch_months1,0))</f>
        <v>45.913452229299359</v>
      </c>
      <c r="GP18" s="15">
        <v>1329800</v>
      </c>
      <c r="GQ18" s="15">
        <f t="array" ref="GQ18">GP18/INDEX(Exch_rate,MATCH($A18,Exch_regions1,0),MATCH(GP$1,Exch_months1,0))</f>
        <v>51.146153846153844</v>
      </c>
      <c r="GR18" s="15">
        <v>1444250</v>
      </c>
      <c r="GS18" s="15">
        <f t="array" ref="GS18">GR18/INDEX(Exch_rate,MATCH($A18,Exch_regions1,0),MATCH(GR$1,Exch_months1,0))</f>
        <v>55.54807692307692</v>
      </c>
      <c r="GT18" s="15">
        <v>1509400</v>
      </c>
      <c r="GU18" s="15">
        <f t="array" ref="GU18">GT18/INDEX(Exch_rate,MATCH($A18,Exch_regions1,0),MATCH(GT$1,Exch_months1,0))</f>
        <v>58.053846153846152</v>
      </c>
      <c r="GV18" s="15">
        <v>1609250</v>
      </c>
      <c r="GW18" s="15">
        <f t="array" ref="GW18">GV18/INDEX(Exch_rate,MATCH($A18,Exch_regions1,0),MATCH(GV$1,Exch_months1,0))</f>
        <v>61.110759493670891</v>
      </c>
      <c r="GX18" s="15">
        <v>1714250</v>
      </c>
      <c r="GY18" s="15">
        <f t="array" ref="GY18">GX18/INDEX(Exch_rate,MATCH($A18,Exch_regions1,0),MATCH(GX$1,Exch_months1,0))</f>
        <v>65.098101265822791</v>
      </c>
      <c r="GZ18" s="2">
        <v>1783860</v>
      </c>
      <c r="HA18" s="15">
        <f t="array" ref="HA18">GZ18/INDEX(Exch_rate,MATCH($A18,Exch_regions1,0),MATCH(GZ$1,Exch_months1,0))</f>
        <v>65.663558282208584</v>
      </c>
      <c r="HB18" s="15">
        <v>1768500</v>
      </c>
      <c r="HC18" s="15">
        <f t="array" ref="HC18">HB18/INDEX(Exch_rate,MATCH($A18,Exch_regions1,0),MATCH(HB$1,Exch_months1,0))</f>
        <v>66.631083202511775</v>
      </c>
      <c r="HD18" s="15">
        <v>1838500</v>
      </c>
      <c r="HE18" s="15">
        <f t="array" ref="HE18">HD18/INDEX(Exch_rate,MATCH($A18,Exch_regions1,0),MATCH(HD$1,Exch_months1,0))</f>
        <v>69.377358490566039</v>
      </c>
      <c r="HF18" s="15">
        <v>1934600</v>
      </c>
      <c r="HG18" s="15">
        <f t="array" ref="HG18">HF18/INDEX(Exch_rate,MATCH($A18,Exch_regions1,0),MATCH(HF$1,Exch_months1,0))</f>
        <v>72.82057716436637</v>
      </c>
      <c r="HH18" s="15">
        <v>2009000</v>
      </c>
      <c r="HI18" s="15">
        <f t="array" ref="HI18">HH18/INDEX(Exch_rate,MATCH($A18,Exch_regions1,0),MATCH(HH$1,Exch_months1,0))</f>
        <v>75.339383484587117</v>
      </c>
      <c r="HJ18" s="15">
        <v>2040600</v>
      </c>
      <c r="HK18" s="15">
        <f t="array" ref="HK18">HJ18/INDEX(Exch_rate,MATCH($A18,Exch_regions1,0),MATCH(HJ$1,Exch_months1,0))</f>
        <v>76.714285714285708</v>
      </c>
      <c r="HL18" s="15">
        <v>1715490</v>
      </c>
      <c r="HM18" s="15">
        <f t="array" ref="HM18">HL18/INDEX(Exch_rate,MATCH($A18,Exch_regions1,0),MATCH(HL$1,Exch_months1,0))</f>
        <v>65.310532994923861</v>
      </c>
      <c r="HN18" s="15">
        <v>1906000</v>
      </c>
      <c r="HO18" s="15">
        <f t="array" ref="HO18">HN18/INDEX(Exch_rate,MATCH($A18,Exch_regions1,0),MATCH(HN$1,Exch_months1,0))</f>
        <v>70.592592592592595</v>
      </c>
      <c r="HP18" s="15">
        <v>2131750</v>
      </c>
      <c r="HQ18" s="15">
        <f t="array" ref="HQ18">HP18/INDEX(Exch_rate,MATCH($A18,Exch_regions1,0),MATCH(HP$1,Exch_months1,0))</f>
        <v>78.662361623616235</v>
      </c>
      <c r="HR18" s="15">
        <v>2166770</v>
      </c>
      <c r="HS18" s="15">
        <f t="array" ref="HS18">HR18/INDEX(Exch_rate,MATCH($A18,Exch_regions1,0),MATCH(HR$1,Exch_months1,0))</f>
        <v>79.817166011787819</v>
      </c>
      <c r="HT18" s="15">
        <v>2347250</v>
      </c>
      <c r="HU18" s="15">
        <f t="array" ref="HU18">HT18/INDEX(Exch_rate,MATCH($A18,Exch_regions1,0),MATCH(HT$1,Exch_months1,0))</f>
        <v>86.93518518518519</v>
      </c>
      <c r="HV18" s="15">
        <v>2538900</v>
      </c>
      <c r="HW18" s="15">
        <f t="array" ref="HW18">HV18/INDEX(Exch_rate,MATCH($A18,Exch_regions1,0),MATCH(HV$1,Exch_months1,0))</f>
        <v>94.033333333333331</v>
      </c>
      <c r="HX18" s="15">
        <v>2328400</v>
      </c>
      <c r="HY18" s="15">
        <f t="array" ref="HY18">HX18/INDEX(Exch_rate,MATCH($A18,Exch_regions1,0),MATCH(HX$1,Exch_months1,0))</f>
        <v>86.237037037037041</v>
      </c>
      <c r="HZ18" s="15">
        <v>2154250</v>
      </c>
      <c r="IA18" s="15">
        <f t="array" ref="IA18">HZ18/INDEX(Exch_rate,MATCH($A18,Exch_regions1,0),MATCH(HZ$1,Exch_months1,0))</f>
        <v>79.787037037037038</v>
      </c>
      <c r="IB18" s="15">
        <v>1929800</v>
      </c>
      <c r="IC18" s="15">
        <f t="array" ref="IC18">IB18/INDEX(Exch_rate,MATCH($A18,Exch_regions1,0),MATCH(IB$1,Exch_months1,0))</f>
        <v>71.474074074074068</v>
      </c>
      <c r="ID18" s="15">
        <v>1965250</v>
      </c>
      <c r="IE18" s="15">
        <f t="array" ref="IE18">ID18/INDEX(Exch_rate,MATCH($A18,Exch_regions1,0),MATCH(ID$1,Exch_months1,0))</f>
        <v>72.340490797546011</v>
      </c>
      <c r="IF18" s="15">
        <v>1889500</v>
      </c>
      <c r="IG18" s="15">
        <f t="array" ref="IG18">IF18/INDEX(Exch_rate,MATCH($A18,Exch_regions1,0),MATCH(IF$1,Exch_months1,0))</f>
        <v>69.981481481481481</v>
      </c>
      <c r="IH18" s="15">
        <v>1725600</v>
      </c>
      <c r="II18" s="15">
        <f t="array" ref="II18">IH18/INDEX(Exch_rate,MATCH($A18,Exch_regions1,0),MATCH(IH$1,Exch_months1,0))</f>
        <v>62.372587291260032</v>
      </c>
      <c r="IJ18" s="15">
        <v>1791990</v>
      </c>
      <c r="IK18" s="15">
        <f t="array" ref="IK18">IJ18/INDEX(Exch_rate,MATCH($A18,Exch_regions1,0),MATCH(IJ$1,Exch_months1,0))</f>
        <v>65.163272727272727</v>
      </c>
      <c r="IL18" s="15">
        <v>1779833</v>
      </c>
      <c r="IM18" s="15">
        <f t="array" ref="IM18">IL18/INDEX(Exch_rate,MATCH($A18,Exch_regions1,0),MATCH(IL$1,Exch_months1,0))</f>
        <v>63.565464285714285</v>
      </c>
      <c r="IN18" s="15">
        <v>1945750</v>
      </c>
      <c r="IO18" s="15">
        <f t="array" ref="IO18">IN18/INDEX(Exch_rate,MATCH($A18,Exch_regions1,0),MATCH(IN$1,Exch_months1,0))</f>
        <v>69.491071428571431</v>
      </c>
      <c r="IP18" s="15">
        <v>1945000</v>
      </c>
      <c r="IQ18" s="15">
        <f t="array" ref="IQ18">IP18/INDEX(Exch_rate,MATCH($A18,Exch_regions1,0),MATCH(IP$1,Exch_months1,0))</f>
        <v>69.005889448662458</v>
      </c>
      <c r="IR18" s="15">
        <v>2017250</v>
      </c>
      <c r="IS18" s="15">
        <f t="array" ref="IS18">IR18/INDEX(Exch_rate,MATCH($A18,Exch_regions1,0),MATCH(IR$1,Exch_months1,0))</f>
        <v>71.831713136060955</v>
      </c>
      <c r="IT18" s="15">
        <v>1862200</v>
      </c>
      <c r="IU18" s="15">
        <f t="array" ref="IU18">IT18/INDEX(Exch_rate,MATCH($A18,Exch_regions1,0),MATCH(IT$1,Exch_months1,0))</f>
        <v>66.115174323652624</v>
      </c>
      <c r="IV18" s="15">
        <v>1779010</v>
      </c>
      <c r="IW18" s="15">
        <f t="array" ref="IW18">IV18/INDEX(Exch_rate,MATCH($A18,Exch_regions1,0),MATCH(IV$1,Exch_months1,0))</f>
        <v>63.631518706631375</v>
      </c>
      <c r="IX18" s="15">
        <v>1753000</v>
      </c>
      <c r="IY18" s="15">
        <f t="array" ref="IY18">IX18/INDEX(Exch_rate,MATCH($A18,Exch_regions1,0),MATCH(IX$1,Exch_months1,0))</f>
        <v>63.362972601749441</v>
      </c>
      <c r="IZ18" s="15">
        <v>1481020</v>
      </c>
      <c r="JA18" s="15">
        <f t="array" ref="JA18">IZ18/INDEX(Exch_rate,MATCH($A18,Exch_regions1,0),MATCH(IZ$1,Exch_months1,0))</f>
        <v>53.7263295363854</v>
      </c>
      <c r="JB18" s="15">
        <v>2085248</v>
      </c>
      <c r="JC18" s="15">
        <f t="array" ref="JC18">JB18/INDEX(Exch_rate,MATCH($A18,Exch_regions1,0),MATCH(JB$1,Exch_months1,0))</f>
        <v>75.827200000000005</v>
      </c>
      <c r="JD18" s="15">
        <v>1819250</v>
      </c>
      <c r="JE18" s="15">
        <f t="array" ref="JE18">JD18/INDEX(Exch_rate,MATCH($A18,Exch_regions1,0),MATCH(JD$1,Exch_months1,0))</f>
        <v>65.440647482014384</v>
      </c>
      <c r="JF18" s="15">
        <v>1764200</v>
      </c>
      <c r="JG18" s="15">
        <f t="array" ref="JG18">JF18/INDEX(Exch_rate,MATCH($A18,Exch_regions1,0),MATCH(JF$1,Exch_months1,0))</f>
        <v>63.724038287881527</v>
      </c>
      <c r="JH18" s="15">
        <v>1750000</v>
      </c>
      <c r="JI18" s="15">
        <f t="array" ref="JI18">JH18/INDEX(Exch_rate,MATCH($A18,Exch_regions1,0),MATCH(JH$1,Exch_months1,0))</f>
        <v>61.911837543338287</v>
      </c>
      <c r="JJ18" s="15">
        <v>1387750</v>
      </c>
      <c r="JK18" s="15">
        <f t="array" ref="JK18">JJ18/INDEX(Exch_rate,MATCH($A18,Exch_regions1,0),MATCH(JJ$1,Exch_months1,0))</f>
        <v>49.096087171867261</v>
      </c>
      <c r="JL18" s="15">
        <v>1410960</v>
      </c>
      <c r="JM18" s="15">
        <f>JL18/INDEX(Exchange_rate_data1,MATCH('Food Items CMB_Regions '!$A18,Exch_regions,0),MATCH('Food Items CMB_Regions '!JL$1,Exch_months3,0))</f>
        <v>49.507368421052632</v>
      </c>
      <c r="JN18" s="42">
        <v>1744000</v>
      </c>
      <c r="JO18" s="42">
        <f>JN18/INDEX(Exchange_rate_data2,MATCH('Food Items CMB_Regions '!$A18,Exch_regions,0),MATCH('Food Items CMB_Regions '!JN$1,Exch_months4,0))</f>
        <v>61.192982456140349</v>
      </c>
      <c r="JP18" s="42">
        <v>1811500</v>
      </c>
      <c r="JQ18" s="42">
        <f>JP18/INDEX(Exchange_rate_data3,MATCH('Food Items CMB_Regions '!$A18,Exch_regions,0),MATCH('Food Items CMB_Regions '!JP$1,Exch_months5,0))</f>
        <v>63.561403508771932</v>
      </c>
      <c r="JR18" s="42">
        <v>1707200</v>
      </c>
      <c r="JS18" s="42">
        <f>JR18/INDEX(Exchange_rate4,MATCH('Food Items CMB_Regions '!$A18,Exch_regions,0),MATCH('Food Items CMB_Regions '!JR$1,Exch_month6,0))</f>
        <v>59.901754385964914</v>
      </c>
      <c r="JT18" s="42">
        <v>1428950</v>
      </c>
      <c r="JU18" s="42">
        <f>JT18/INDEX(Exchange_rate5,MATCH('Food Items CMB_Regions '!$A18,Exch_regions,0),MATCH('Food Items CMB_Regions '!JT$1,Exch_month7,0))</f>
        <v>50.138596491228071</v>
      </c>
      <c r="JV18" s="42">
        <v>1119000</v>
      </c>
      <c r="JW18" s="42">
        <f>JV18/INDEX(Exchange_rate6,MATCH('Food Items CMB_Regions '!$A18,Exch_regions,0),MATCH('Food Items CMB_Regions '!JV$1,Exch_month9,0))</f>
        <v>39.263157894736842</v>
      </c>
      <c r="JX18" s="42">
        <v>1255500</v>
      </c>
      <c r="JY18" s="42">
        <f>JX18/INDEX(Exchange_rate7,MATCH('Food Items CMB_Regions '!$A18,Exch_regions,0),MATCH('Food Items CMB_Regions '!JX$1,Exch_month10,0))</f>
        <v>44.573964497041416</v>
      </c>
      <c r="JZ18" s="42">
        <v>1310250</v>
      </c>
      <c r="KA18" s="42">
        <f>JZ18/INDEX(Exchange_rate8,MATCH('Food Items CMB_Regions '!$A18,Exch_regions,0),MATCH('Food Items CMB_Regions '!JZ$1,Exchange_month11,0))</f>
        <v>46.027517564402807</v>
      </c>
      <c r="KB18" s="42">
        <v>1366340</v>
      </c>
      <c r="KC18" s="42">
        <f>KB18/INDEX(Exchange_rate9,MATCH('Food Items CMB_Regions '!$A18,Exch_regions,0),MATCH('Food Items CMB_Regions '!KB$1,Exch_month11,0))</f>
        <v>48.235114144504585</v>
      </c>
      <c r="KD18" s="42">
        <v>1693576</v>
      </c>
      <c r="KE18" s="42">
        <f>KD18/INDEX(Exchange_rate10,MATCH('Food Items CMB_Regions '!$A18,Exch_regions,0),MATCH('Food Items CMB_Regions '!KD$1,Exch_month12,0))</f>
        <v>58.804722222222225</v>
      </c>
      <c r="KF18" s="42">
        <v>1676910</v>
      </c>
      <c r="KG18" s="42">
        <f>KF18/INDEX(Exchange_rate11,MATCH('Food Items CMB_Regions '!$A18,Exch_regions,0),MATCH('Food Items CMB_Regions '!KF$1,Exch_month13,0))</f>
        <v>58.221324661196434</v>
      </c>
      <c r="KH18" s="42">
        <v>1793938</v>
      </c>
      <c r="KI18" s="42">
        <f>KH18/INDEX(Exchange_rate12,MATCH('Food Items CMB_Regions '!$A18,Exch_regions,0),MATCH('Food Items CMB_Regions '!KH$1,Exch_month14,0))</f>
        <v>62.217502890173414</v>
      </c>
      <c r="KJ18" s="42">
        <v>1837872.5</v>
      </c>
      <c r="KK18" s="42">
        <f>KJ18/INDEX(Exchange_rate13,MATCH('Food Items CMB_Regions '!$A18,Exch_regions,0),MATCH('Food Items CMB_Regions '!KJ$1,Exch_month15,0))</f>
        <v>63.74124277456648</v>
      </c>
      <c r="KL18" s="42">
        <v>1880450</v>
      </c>
      <c r="KM18" s="42">
        <f>KL18/INDEX(Exchange_rate14,MATCH('Food Items CMB_Regions '!$A18,Exch_regions,0),MATCH('Food Items CMB_Regions '!KL$1,Exch_month16,0))</f>
        <v>64.398972602739732</v>
      </c>
      <c r="KN18" s="42">
        <v>1788820</v>
      </c>
      <c r="KO18" s="42">
        <f>KN18/INDEX(Exchange_rate15,MATCH('Food Items CMB_Regions '!$A18,Exch_regions,0),MATCH('Food Items CMB_Regions '!KN$1,Exch_month17,0))</f>
        <v>60.982500000000002</v>
      </c>
      <c r="KP18" s="44">
        <v>1796375</v>
      </c>
      <c r="KQ18" s="42">
        <f>KP18/INDEX(Exchange_rate16,MATCH('Food Items CMB_Regions '!$A18,Exch_regions,0),MATCH('Food Items CMB_Regions '!KP$1,Exch_month18,0))</f>
        <v>59.8293089092423</v>
      </c>
      <c r="KR18" s="42">
        <v>1785000</v>
      </c>
      <c r="KS18" s="42">
        <f>KR18/INDEX(Exchange_rate17,MATCH('Food Items CMB_Regions '!$A18,Exch_regions,0),MATCH('Food Items CMB_Regions '!KR$1,Exch_month19,0))</f>
        <v>58.76543209876543</v>
      </c>
      <c r="KT18" s="42">
        <v>1550500</v>
      </c>
      <c r="KU18" s="42">
        <f>KT18/INDEX(Exchange_rate18,MATCH('Food Items CMB_Regions '!$A18,Exch_regions,0),MATCH('Food Items CMB_Regions '!KT$1,Exch_month20,0))</f>
        <v>52.205387205387204</v>
      </c>
      <c r="KV18" s="42">
        <v>1631600</v>
      </c>
      <c r="KW18" s="42">
        <f>KV18/INDEX(Exchange_rate19,MATCH('Food Items CMB_Regions '!$A18,Exch_regions,0),MATCH('Food Items CMB_Regions '!KV$1,Exch_month21,0))</f>
        <v>52.916756756756762</v>
      </c>
      <c r="KX18" s="2">
        <v>1821200</v>
      </c>
      <c r="KY18" s="42">
        <f>KX18/INDEX(Exchange_rate20,MATCH('Food Items CMB_Regions '!$A18,Exch_regions,0),MATCH(KX$1,Exch_month22,0))</f>
        <v>58.123404255319151</v>
      </c>
      <c r="KZ18" s="42">
        <v>1916700</v>
      </c>
      <c r="LA18" s="42">
        <f>KZ18/INDEX(Exchange_rate22,MATCH('Food Items CMB_Regions '!$A18,Exch_regions,0),MATCH(KZ$1,Exch_month24,0))</f>
        <v>59.648340248962661</v>
      </c>
      <c r="LB18" s="42">
        <v>2268750</v>
      </c>
      <c r="LC18" s="42">
        <f>LB18/INDEX(Exchange_rate23,MATCH('Food Items CMB_Regions '!$A18,Exch_regions,0),MATCH(LB$1,Exch_month25,0))</f>
        <v>68.0625</v>
      </c>
      <c r="LD18" s="24">
        <f t="shared" si="0"/>
        <v>1660495.2</v>
      </c>
      <c r="LE18" s="24">
        <f t="shared" si="0"/>
        <v>60.662044228903085</v>
      </c>
    </row>
    <row r="19" spans="1:317" x14ac:dyDescent="0.35">
      <c r="A19" s="1" t="s">
        <v>16</v>
      </c>
      <c r="B19" s="21">
        <v>1830885</v>
      </c>
      <c r="C19" s="15">
        <f t="array" ref="C19">B19/INDEX(Exch_rate,MATCH($A19,Exch_regions1,0),MATCH(B$1,Exch_months1,0))</f>
        <v>83.222045454545452</v>
      </c>
      <c r="D19" s="21">
        <v>1790184</v>
      </c>
      <c r="E19" s="15">
        <f t="array" ref="E19">D19/INDEX(Exch_rate,MATCH($A19,Exch_regions1,0),MATCH(D$1,Exch_months1,0))</f>
        <v>94.220210526315796</v>
      </c>
      <c r="F19" s="21">
        <v>1823250</v>
      </c>
      <c r="G19" s="15">
        <f t="array" ref="G19">F19/INDEX(Exch_rate,MATCH($A19,Exch_regions1,0),MATCH(F$1,Exch_months1,0))</f>
        <v>101.29166666666667</v>
      </c>
      <c r="H19" s="21">
        <v>1788045</v>
      </c>
      <c r="I19" s="15">
        <f t="array" ref="I19">H19/INDEX(Exch_rate,MATCH($A19,Exch_regions1,0),MATCH(H$1,Exch_months1,0))</f>
        <v>97.176358695652169</v>
      </c>
      <c r="J19" s="21">
        <v>1631685</v>
      </c>
      <c r="K19" s="15">
        <f t="array" ref="K19">J19/INDEX(Exch_rate,MATCH($A19,Exch_regions1,0),MATCH(J$1,Exch_months1,0))</f>
        <v>87.902222222222221</v>
      </c>
      <c r="L19" s="21">
        <v>1667775</v>
      </c>
      <c r="M19" s="15">
        <f t="array" ref="M19">L19/INDEX(Exch_rate,MATCH($A19,Exch_regions1,0),MATCH(L$1,Exch_months1,0))</f>
        <v>87.318062827225134</v>
      </c>
      <c r="N19" s="21">
        <v>1674225</v>
      </c>
      <c r="O19" s="15">
        <f t="array" ref="O19">N19/INDEX(Exch_rate,MATCH($A19,Exch_regions1,0),MATCH(N$1,Exch_months1,0))</f>
        <v>85.857692307692304</v>
      </c>
      <c r="P19" s="21">
        <v>1723875</v>
      </c>
      <c r="Q19" s="15">
        <f t="array" ref="Q19">P19/INDEX(Exch_rate,MATCH($A19,Exch_regions1,0),MATCH(P$1,Exch_months1,0))</f>
        <v>88.40384615384616</v>
      </c>
      <c r="R19" s="21">
        <v>1722150</v>
      </c>
      <c r="S19" s="15">
        <f t="array" ref="S19">R19/INDEX(Exch_rate,MATCH($A19,Exch_regions1,0),MATCH(R$1,Exch_months1,0))</f>
        <v>86.107500000000002</v>
      </c>
      <c r="T19" s="21">
        <v>1755750</v>
      </c>
      <c r="U19" s="15">
        <f t="array" ref="U19">T19/INDEX(Exch_rate,MATCH($A19,Exch_regions1,0),MATCH(T$1,Exch_months1,0))</f>
        <v>80.910138248847929</v>
      </c>
      <c r="V19" s="21">
        <v>1848375</v>
      </c>
      <c r="W19" s="15">
        <f t="array" ref="W19">V19/INDEX(Exch_rate,MATCH($A19,Exch_regions1,0),MATCH(V$1,Exch_months1,0))</f>
        <v>85.178571428571431</v>
      </c>
      <c r="X19" s="21">
        <v>1679100</v>
      </c>
      <c r="Y19" s="15">
        <f t="array" ref="Y19">X19/INDEX(Exch_rate,MATCH($A19,Exch_regions1,0),MATCH(X$1,Exch_months1,0))</f>
        <v>79.957142857142856</v>
      </c>
      <c r="Z19" s="21">
        <v>1684785</v>
      </c>
      <c r="AA19" s="15">
        <f t="array" ref="AA19">Z19/INDEX(Exch_rate,MATCH($A19,Exch_regions1,0),MATCH(Z$1,Exch_months1,0))</f>
        <v>80.227857142857147</v>
      </c>
      <c r="AB19" s="21">
        <v>1722000</v>
      </c>
      <c r="AC19" s="15">
        <f t="array" ref="AC19">AB19/INDEX(Exch_rate,MATCH($A19,Exch_regions1,0),MATCH(AB$1,Exch_months1,0))</f>
        <v>85.037037037037038</v>
      </c>
      <c r="AD19" s="21">
        <v>1789800</v>
      </c>
      <c r="AE19" s="15">
        <f t="array" ref="AE19">AD19/INDEX(Exch_rate,MATCH($A19,Exch_regions1,0),MATCH(AD$1,Exch_months1,0))</f>
        <v>91.784615384615378</v>
      </c>
      <c r="AF19" s="21">
        <v>1916475</v>
      </c>
      <c r="AG19" s="15">
        <f t="array" ref="AG19">AF19/INDEX(Exch_rate,MATCH($A19,Exch_regions1,0),MATCH(AF$1,Exch_months1,0))</f>
        <v>95.823750000000004</v>
      </c>
      <c r="AH19" s="21">
        <v>1900500</v>
      </c>
      <c r="AI19" s="15">
        <f t="array" ref="AI19">AH19/INDEX(Exch_rate,MATCH($A19,Exch_regions1,0),MATCH(AH$1,Exch_months1,0))</f>
        <v>89.646226415094333</v>
      </c>
      <c r="AJ19" s="21">
        <v>1935300</v>
      </c>
      <c r="AK19" s="15">
        <f t="array" ref="AK19">AJ19/INDEX(Exch_rate,MATCH($A19,Exch_regions1,0),MATCH(AJ$1,Exch_months1,0))</f>
        <v>88.369863013698634</v>
      </c>
      <c r="AL19" s="21">
        <v>1901400</v>
      </c>
      <c r="AM19" s="15">
        <f t="array" ref="AM19">AL19/INDEX(Exch_rate,MATCH($A19,Exch_regions1,0),MATCH(AL$1,Exch_months1,0))</f>
        <v>88.437209302325584</v>
      </c>
      <c r="AN19" s="21">
        <v>1862850</v>
      </c>
      <c r="AO19" s="15">
        <f t="array" ref="AO19">AN19/INDEX(Exch_rate,MATCH($A19,Exch_regions1,0),MATCH(AN$1,Exch_months1,0))</f>
        <v>88.182248520710061</v>
      </c>
      <c r="AP19" s="21">
        <v>1767000</v>
      </c>
      <c r="AQ19" s="15">
        <f t="array" ref="AQ19">AP19/INDEX(Exch_rate,MATCH($A19,Exch_regions1,0),MATCH(AP$1,Exch_months1,0))</f>
        <v>83.34905660377359</v>
      </c>
      <c r="AR19" s="21">
        <v>1970775</v>
      </c>
      <c r="AS19" s="15">
        <f t="array" ref="AS19">AR19/INDEX(Exch_rate,MATCH($A19,Exch_regions1,0),MATCH(AR$1,Exch_months1,0))</f>
        <v>91.663953488372087</v>
      </c>
      <c r="AT19" s="21">
        <v>1577400</v>
      </c>
      <c r="AU19" s="15">
        <f t="array" ref="AU19">AT19/INDEX(Exch_rate,MATCH($A19,Exch_regions1,0),MATCH(AT$1,Exch_months1,0))</f>
        <v>73.367441860465121</v>
      </c>
      <c r="AV19" s="21">
        <v>1523565</v>
      </c>
      <c r="AW19" s="15">
        <f t="array" ref="AW19">AV19/INDEX(Exch_rate,MATCH($A19,Exch_regions1,0),MATCH(AV$1,Exch_months1,0))</f>
        <v>69.252954545454543</v>
      </c>
      <c r="AX19" s="21">
        <v>1789815</v>
      </c>
      <c r="AY19" s="15">
        <f t="array" ref="AY19">AX19/INDEX(Exch_rate,MATCH($A19,Exch_regions1,0),MATCH(AX$1,Exch_months1,0))</f>
        <v>79.547333333333327</v>
      </c>
      <c r="AZ19" s="21">
        <v>1786365</v>
      </c>
      <c r="BA19" s="15">
        <f t="array" ref="BA19">AZ19/INDEX(Exch_rate,MATCH($A19,Exch_regions1,0),MATCH(AZ$1,Exch_months1,0))</f>
        <v>83.086744186046516</v>
      </c>
      <c r="BB19" s="21">
        <v>1816860</v>
      </c>
      <c r="BC19" s="15">
        <f t="array" ref="BC19">BB19/INDEX(Exch_rate,MATCH($A19,Exch_regions1,0),MATCH(BB$1,Exch_months1,0))</f>
        <v>82.584545454545449</v>
      </c>
      <c r="BD19" s="21">
        <v>1889550</v>
      </c>
      <c r="BE19" s="15">
        <f t="array" ref="BE19">BD19/INDEX(Exch_rate,MATCH($A19,Exch_regions1,0),MATCH(BD$1,Exch_months1,0))</f>
        <v>85.888636363636365</v>
      </c>
      <c r="BF19" s="21">
        <v>1991925</v>
      </c>
      <c r="BG19" s="15">
        <f t="array" ref="BG19">BF19/INDEX(Exch_rate,MATCH($A19,Exch_regions1,0),MATCH(BF$1,Exch_months1,0))</f>
        <v>88.53</v>
      </c>
      <c r="BH19" s="21">
        <v>1801500</v>
      </c>
      <c r="BI19" s="15">
        <f t="array" ref="BI19">BH19/INDEX(Exch_rate,MATCH($A19,Exch_regions1,0),MATCH(BH$1,Exch_months1,0))</f>
        <v>80.066666666666663</v>
      </c>
      <c r="BJ19" s="21">
        <v>1783875</v>
      </c>
      <c r="BK19" s="15">
        <f t="array" ref="BK19">BJ19/INDEX(Exch_rate,MATCH($A19,Exch_regions1,0),MATCH(BJ$1,Exch_months1,0))</f>
        <v>79.283333333333331</v>
      </c>
      <c r="BL19" s="21">
        <v>1615365</v>
      </c>
      <c r="BM19" s="15">
        <f t="array" ref="BM19">BL19/INDEX(Exch_rate,MATCH($A19,Exch_regions1,0),MATCH(BL$1,Exch_months1,0))</f>
        <v>71.793999999999997</v>
      </c>
      <c r="BN19" s="21">
        <v>1819425</v>
      </c>
      <c r="BO19" s="15">
        <f t="array" ref="BO19">BN19/INDEX(Exch_rate,MATCH($A19,Exch_regions1,0),MATCH(BN$1,Exch_months1,0))</f>
        <v>80.86333333333333</v>
      </c>
      <c r="BP19" s="21">
        <v>1560900</v>
      </c>
      <c r="BQ19" s="15">
        <f t="array" ref="BQ19">BP19/INDEX(Exch_rate,MATCH($A19,Exch_regions1,0),MATCH(BP$1,Exch_months1,0))</f>
        <v>69.373333333333335</v>
      </c>
      <c r="BR19" s="21">
        <v>1539300</v>
      </c>
      <c r="BS19" s="15">
        <f t="array" ref="BS19">BR19/INDEX(Exch_rate,MATCH($A19,Exch_regions1,0),MATCH(BR$1,Exch_months1,0))</f>
        <v>68.413333333333327</v>
      </c>
      <c r="BT19" s="21">
        <v>1812870</v>
      </c>
      <c r="BU19" s="15">
        <f t="array" ref="BU19">BT19/INDEX(Exch_rate,MATCH($A19,Exch_regions1,0),MATCH(BT$1,Exch_months1,0))</f>
        <v>80.572000000000003</v>
      </c>
      <c r="BV19" s="21">
        <v>1772385</v>
      </c>
      <c r="BW19" s="15">
        <f t="array" ref="BW19">BV19/INDEX(Exch_rate,MATCH($A19,Exch_regions1,0),MATCH(BV$1,Exch_months1,0))</f>
        <v>78.772666666666666</v>
      </c>
      <c r="BX19" s="21">
        <v>1844385</v>
      </c>
      <c r="BY19" s="15">
        <f t="array" ref="BY19">BX19/INDEX(Exch_rate,MATCH($A19,Exch_regions1,0),MATCH(BX$1,Exch_months1,0))</f>
        <v>80.190652173913037</v>
      </c>
      <c r="BZ19" s="21">
        <v>1850940</v>
      </c>
      <c r="CA19" s="15">
        <f t="array" ref="CA19">BZ19/INDEX(Exch_rate,MATCH($A19,Exch_regions1,0),MATCH(BZ$1,Exch_months1,0))</f>
        <v>80.475652173913048</v>
      </c>
      <c r="CB19" s="21">
        <v>2217465</v>
      </c>
      <c r="CC19" s="15">
        <f t="array" ref="CC19">CB19/INDEX(Exch_rate,MATCH($A19,Exch_regions1,0),MATCH(CB$1,Exch_months1,0))</f>
        <v>96.411521739130436</v>
      </c>
      <c r="CD19" s="21">
        <v>2185470</v>
      </c>
      <c r="CE19" s="15">
        <f t="array" ref="CE19">CD19/INDEX(Exch_rate,MATCH($A19,Exch_regions1,0),MATCH(CD$1,Exch_months1,0))</f>
        <v>92.998723404255315</v>
      </c>
      <c r="CF19" s="21">
        <v>1935720</v>
      </c>
      <c r="CG19" s="15">
        <f t="array" ref="CG19">CF19/INDEX(Exch_rate,MATCH($A19,Exch_regions1,0),MATCH(CF$1,Exch_months1,0))</f>
        <v>84.161739130434782</v>
      </c>
      <c r="CH19" s="21">
        <v>1924875</v>
      </c>
      <c r="CI19" s="15">
        <f t="array" ref="CI19">CH19/INDEX(Exch_rate,MATCH($A19,Exch_regions1,0),MATCH(CH$1,Exch_months1,0))</f>
        <v>80.203125</v>
      </c>
      <c r="CJ19" s="21">
        <v>1818000</v>
      </c>
      <c r="CK19" s="15">
        <f t="array" ref="CK19">CJ19/INDEX(Exch_rate,MATCH($A19,Exch_regions1,0),MATCH(CJ$1,Exch_months1,0))</f>
        <v>75.75</v>
      </c>
      <c r="CL19" s="21">
        <v>1805625</v>
      </c>
      <c r="CM19" s="15">
        <f t="array" ref="CM19">CL19/INDEX(Exch_rate,MATCH($A19,Exch_regions1,0),MATCH(CL$1,Exch_months1,0))</f>
        <v>76.026315789473685</v>
      </c>
      <c r="CN19" s="21">
        <v>1234500</v>
      </c>
      <c r="CO19" s="15">
        <f t="array" ref="CO19">CN19/INDEX(Exch_rate,MATCH($A19,Exch_regions1,0),MATCH(CN$1,Exch_months1,0))</f>
        <v>51.978947368421053</v>
      </c>
      <c r="CP19" s="21">
        <v>1288125</v>
      </c>
      <c r="CQ19" s="15">
        <f t="array" ref="CQ19">CP19/INDEX(Exch_rate,MATCH($A19,Exch_regions1,0),MATCH(CP$1,Exch_months1,0))</f>
        <v>54.236842105263158</v>
      </c>
      <c r="CR19" s="21">
        <v>1399500</v>
      </c>
      <c r="CS19" s="15">
        <f t="array" ref="CS19">CR19/INDEX(Exch_rate,MATCH($A19,Exch_regions1,0),MATCH(CR$1,Exch_months1,0))</f>
        <v>57.474332648870636</v>
      </c>
      <c r="CT19" s="21">
        <v>1482000</v>
      </c>
      <c r="CU19" s="15">
        <f t="array" ref="CU19">CT19/INDEX(Exch_rate,MATCH($A19,Exch_regions1,0),MATCH(CT$1,Exch_months1,0))</f>
        <v>60.489795918367349</v>
      </c>
      <c r="CV19" s="21">
        <v>1430625</v>
      </c>
      <c r="CW19" s="15">
        <f t="array" ref="CW19">CV19/INDEX(Exch_rate,MATCH($A19,Exch_regions1,0),MATCH(CV$1,Exch_months1,0))</f>
        <v>58.692307692307693</v>
      </c>
      <c r="CX19" s="2">
        <v>1571625</v>
      </c>
      <c r="CY19" s="15">
        <f t="array" ref="CY19">CX19/INDEX(Exch_rate,MATCH($A19,Exch_regions1,0),MATCH(CX$1,Exch_months1,0))</f>
        <v>69.082417582417577</v>
      </c>
      <c r="CZ19" s="2">
        <v>1778175</v>
      </c>
      <c r="DA19" s="15">
        <f t="array" ref="DA19">CZ19/INDEX(Exch_rate,MATCH($A19,Exch_regions1,0),MATCH(CZ$1,Exch_months1,0))</f>
        <v>76.645474137931032</v>
      </c>
      <c r="DB19" s="2">
        <v>1849125</v>
      </c>
      <c r="DC19" s="15">
        <f t="array" ref="DC19">DB19/INDEX(Exch_rate,MATCH($A19,Exch_regions1,0),MATCH(DB$1,Exch_months1,0))</f>
        <v>79.962162162162159</v>
      </c>
      <c r="DD19" s="2">
        <v>1935000</v>
      </c>
      <c r="DE19" s="15">
        <f t="array" ref="DE19">DD19/INDEX(Exch_rate,MATCH($A19,Exch_regions1,0),MATCH(DD$1,Exch_months1,0))</f>
        <v>82.780748663101605</v>
      </c>
      <c r="DF19" s="2">
        <v>2040000</v>
      </c>
      <c r="DG19" s="15">
        <f t="array" ref="DG19">DF19/INDEX(Exch_rate,MATCH($A19,Exch_regions1,0),MATCH(DF$1,Exch_months1,0))</f>
        <v>87.272727272727266</v>
      </c>
      <c r="DH19" s="2">
        <v>2067000</v>
      </c>
      <c r="DI19" s="15">
        <f t="array" ref="DI19">DH19/INDEX(Exch_rate,MATCH($A19,Exch_regions1,0),MATCH(DH$1,Exch_months1,0))</f>
        <v>88.427807486631011</v>
      </c>
      <c r="DJ19" s="2">
        <v>2029125</v>
      </c>
      <c r="DK19" s="15">
        <f t="array" ref="DK19">DJ19/INDEX(Exch_rate,MATCH($A19,Exch_regions1,0),MATCH(DJ$1,Exch_months1,0))</f>
        <v>86.807486631016047</v>
      </c>
      <c r="DL19" s="2">
        <v>1804125</v>
      </c>
      <c r="DM19" s="15">
        <f t="array" ref="DM19">DL19/INDEX(Exch_rate,MATCH($A19,Exch_regions1,0),MATCH(DL$1,Exch_months1,0))</f>
        <v>77.181818181818187</v>
      </c>
      <c r="DN19" s="2">
        <v>1764750</v>
      </c>
      <c r="DO19" s="15">
        <f t="array" ref="DO19">DN19/INDEX(Exch_rate,MATCH($A19,Exch_regions1,0),MATCH(DN$1,Exch_months1,0))</f>
        <v>75.497326203208559</v>
      </c>
      <c r="DP19" s="2">
        <v>1723125</v>
      </c>
      <c r="DQ19" s="15">
        <f t="array" ref="DQ19">DP19/INDEX(Exch_rate,MATCH($A19,Exch_regions1,0),MATCH(DP$1,Exch_months1,0))</f>
        <v>73.716577540106954</v>
      </c>
      <c r="DR19" s="17">
        <v>1579500</v>
      </c>
      <c r="DS19" s="15">
        <f t="array" ref="DS19">DR19/INDEX(Exch_rate,MATCH($A19,Exch_regions1,0),MATCH(DR$1,Exch_months1,0))</f>
        <v>67.212765957446805</v>
      </c>
      <c r="DT19" s="18">
        <v>1562250</v>
      </c>
      <c r="DU19" s="15">
        <f t="array" ref="DU19">DT19/INDEX(Exch_rate,MATCH($A19,Exch_regions1,0),MATCH(DT$1,Exch_months1,0))</f>
        <v>66.478723404255319</v>
      </c>
      <c r="DV19" s="18">
        <v>1585875</v>
      </c>
      <c r="DW19" s="15">
        <f t="array" ref="DW19">DV19/INDEX(Exch_rate,MATCH($A19,Exch_regions1,0),MATCH(DV$1,Exch_months1,0))</f>
        <v>67.484042553191486</v>
      </c>
      <c r="DX19" s="18">
        <v>1646625</v>
      </c>
      <c r="DY19" s="15">
        <f t="array" ref="DY19">DX19/INDEX(Exch_rate,MATCH($A19,Exch_regions1,0),MATCH(DX$1,Exch_months1,0))</f>
        <v>70.069148936170208</v>
      </c>
      <c r="DZ19" s="18">
        <v>1708875</v>
      </c>
      <c r="EA19" s="15">
        <f t="array" ref="EA19">DZ19/INDEX(Exch_rate,MATCH($A19,Exch_regions1,0),MATCH(DZ$1,Exch_months1,0))</f>
        <v>71.952631578947361</v>
      </c>
      <c r="EB19" s="18">
        <v>1644750</v>
      </c>
      <c r="EC19" s="15">
        <f t="array" ref="EC19">EB19/INDEX(Exch_rate,MATCH($A19,Exch_regions1,0),MATCH(EB$1,Exch_months1,0))</f>
        <v>69.252631578947373</v>
      </c>
      <c r="ED19" s="2">
        <v>1573875</v>
      </c>
      <c r="EE19" s="15">
        <f t="array" ref="EE19">ED19/INDEX(Exch_rate,MATCH($A19,Exch_regions1,0),MATCH(ED$1,Exch_months1,0))</f>
        <v>65.578125</v>
      </c>
      <c r="EF19" s="20">
        <v>1480875</v>
      </c>
      <c r="EG19" s="15">
        <f t="array" ref="EG19">EF19/INDEX(Exch_rate,MATCH($A19,Exch_regions1,0),MATCH(EF$1,Exch_months1,0))</f>
        <v>61.703125</v>
      </c>
      <c r="EH19" s="2">
        <v>1445250</v>
      </c>
      <c r="EI19" s="15">
        <f t="array" ref="EI19">EH19/INDEX(Exch_rate,MATCH($A19,Exch_regions1,0),MATCH(EH$1,Exch_months1,0))</f>
        <v>60.21875</v>
      </c>
      <c r="EJ19" s="21">
        <v>1460625</v>
      </c>
      <c r="EK19" s="15">
        <f t="array" ref="EK19">EJ19/INDEX(Exch_rate,MATCH($A19,Exch_regions1,0),MATCH(EJ$1,Exch_months1,0))</f>
        <v>60.859375</v>
      </c>
      <c r="EL19" s="21">
        <v>1512375</v>
      </c>
      <c r="EM19" s="15">
        <f t="array" ref="EM19">EL19/INDEX(Exch_rate,MATCH($A19,Exch_regions1,0),MATCH(EL$1,Exch_months1,0))</f>
        <v>63.015625</v>
      </c>
      <c r="EN19" s="2">
        <v>1511625</v>
      </c>
      <c r="EO19" s="15">
        <f t="array" ref="EO19">EN19/INDEX(Exch_rate,MATCH($A19,Exch_regions1,0),MATCH(EN$1,Exch_months1,0))</f>
        <v>62.984375</v>
      </c>
      <c r="EP19" s="2">
        <v>1509750</v>
      </c>
      <c r="EQ19" s="15">
        <f t="array" ref="EQ19">EP19/INDEX(Exch_rate,MATCH($A19,Exch_regions1,0),MATCH(EP$1,Exch_months1,0))</f>
        <v>62.90625</v>
      </c>
      <c r="ER19" s="29">
        <v>1624500</v>
      </c>
      <c r="ES19" s="15">
        <f t="array" ref="ES19">ER19/INDEX(Exch_rate,MATCH($A19,Exch_regions1,0),MATCH(ER$1,Exch_months1,0))</f>
        <v>67.6875</v>
      </c>
      <c r="ET19" s="29">
        <v>1623000</v>
      </c>
      <c r="EU19" s="15">
        <f t="array" ref="EU19">ET19/INDEX(Exch_rate,MATCH($A19,Exch_regions1,0),MATCH(ET$1,Exch_months1,0))</f>
        <v>66.927835051546396</v>
      </c>
      <c r="EV19" s="30">
        <v>1604250</v>
      </c>
      <c r="EW19" s="15">
        <f t="array" ref="EW19">EV19/INDEX(Exch_rate,MATCH($A19,Exch_regions1,0),MATCH(EV$1,Exch_months1,0))</f>
        <v>66.154639175257728</v>
      </c>
      <c r="EX19" s="30">
        <v>1649250</v>
      </c>
      <c r="EY19" s="15">
        <f t="array" ref="EY19">EX19/INDEX(Exch_rate,MATCH($A19,Exch_regions1,0),MATCH(EX$1,Exch_months1,0))</f>
        <v>67.316326530612244</v>
      </c>
      <c r="EZ19" s="30">
        <v>1657500</v>
      </c>
      <c r="FA19" s="15">
        <f t="array" ref="FA19">EZ19/INDEX(Exch_rate,MATCH($A19,Exch_regions1,0),MATCH(EZ$1,Exch_months1,0))</f>
        <v>67.65306122448979</v>
      </c>
      <c r="FB19" s="30">
        <v>1656750</v>
      </c>
      <c r="FC19" s="15">
        <f t="array" ref="FC19">FB19/INDEX(Exch_rate,MATCH($A19,Exch_regions1,0),MATCH(FB$1,Exch_months1,0))</f>
        <v>67.622448979591837</v>
      </c>
      <c r="FD19" s="30">
        <v>1696875</v>
      </c>
      <c r="FE19" s="15">
        <f t="array" ref="FE19">FD19/INDEX(Exch_rate,MATCH($A19,Exch_regions1,0),MATCH(FD$1,Exch_months1,0))</f>
        <v>66.544117647058826</v>
      </c>
      <c r="FF19" s="15">
        <v>1604625</v>
      </c>
      <c r="FG19" s="15">
        <f t="array" ref="FG19">FF19/INDEX(Exch_rate,MATCH($A19,Exch_regions1,0),MATCH(FF$1,Exch_months1,0))</f>
        <v>62.926470588235297</v>
      </c>
      <c r="FH19" s="15">
        <v>1542375</v>
      </c>
      <c r="FI19" s="15">
        <f t="array" ref="FI19">FH19/INDEX(Exch_rate,MATCH($A19,Exch_regions1,0),MATCH(FH$1,Exch_months1,0))</f>
        <v>59.608695652173914</v>
      </c>
      <c r="FJ19" s="15">
        <v>1522875</v>
      </c>
      <c r="FK19" s="15">
        <f t="array" ref="FK19">FJ19/INDEX(Exch_rate,MATCH($A19,Exch_regions1,0),MATCH(FJ$1,Exch_months1,0))</f>
        <v>59.720588235294116</v>
      </c>
      <c r="FL19" s="15">
        <v>1513875</v>
      </c>
      <c r="FM19" s="15">
        <f t="array" ref="FM19">FL19/INDEX(Exch_rate,MATCH($A19,Exch_regions1,0),MATCH(FL$1,Exch_months1,0))</f>
        <v>59.367647058823529</v>
      </c>
      <c r="FN19" s="15">
        <v>1476000</v>
      </c>
      <c r="FO19" s="15">
        <f t="array" ref="FO19">FN19/INDEX(Exch_rate,MATCH($A19,Exch_regions1,0),MATCH(FN$1,Exch_months1,0))</f>
        <v>56.769230769230766</v>
      </c>
      <c r="FP19" s="15">
        <v>1412625</v>
      </c>
      <c r="FQ19" s="15">
        <f t="array" ref="FQ19">FP19/INDEX(Exch_rate,MATCH($A19,Exch_regions1,0),MATCH(FP$1,Exch_months1,0))</f>
        <v>54.331730769230766</v>
      </c>
      <c r="FR19" s="15">
        <v>1469250</v>
      </c>
      <c r="FS19" s="15">
        <f t="array" ref="FS19">FR19/INDEX(Exch_rate,MATCH($A19,Exch_regions1,0),MATCH(FR$1,Exch_months1,0))</f>
        <v>56.509615384615387</v>
      </c>
      <c r="FT19" s="15">
        <v>1693500</v>
      </c>
      <c r="FU19" s="15">
        <f t="array" ref="FU19">FT19/INDEX(Exch_rate,MATCH($A19,Exch_regions1,0),MATCH(FT$1,Exch_months1,0))</f>
        <v>65.750393104653199</v>
      </c>
      <c r="FV19" s="15">
        <v>1762875</v>
      </c>
      <c r="FW19" s="15">
        <f t="array" ref="FW19">FV19/INDEX(Exch_rate,MATCH($A19,Exch_regions1,0),MATCH(FV$1,Exch_months1,0))</f>
        <v>67.47846889952153</v>
      </c>
      <c r="FX19" s="15">
        <v>1732500</v>
      </c>
      <c r="FY19" s="15">
        <f t="array" ref="FY19">FX19/INDEX(Exch_rate,MATCH($A19,Exch_regions1,0),MATCH(FX$1,Exch_months1,0))</f>
        <v>66.157517899761331</v>
      </c>
      <c r="FZ19" s="15">
        <v>1741125</v>
      </c>
      <c r="GA19" s="15">
        <f t="array" ref="GA19">FZ19/INDEX(Exch_rate,MATCH($A19,Exch_regions1,0),MATCH(FZ$1,Exch_months1,0))</f>
        <v>66.328571428571422</v>
      </c>
      <c r="GB19" s="15">
        <v>1626750</v>
      </c>
      <c r="GC19" s="15">
        <f t="array" ref="GC19">GB19/INDEX(Exch_rate,MATCH($A19,Exch_regions1,0),MATCH(GB$1,Exch_months1,0))</f>
        <v>62.267942583732058</v>
      </c>
      <c r="GD19" s="15">
        <v>1562250</v>
      </c>
      <c r="GE19" s="15">
        <f t="array" ref="GE19">GD19/INDEX(Exch_rate,MATCH($A19,Exch_regions1,0),MATCH(GD$1,Exch_months1,0))</f>
        <v>59.656324582338904</v>
      </c>
      <c r="GF19" s="15">
        <v>1605501</v>
      </c>
      <c r="GG19" s="15">
        <f t="array" ref="GG19">GF19/INDEX(Exch_rate,MATCH($A19,Exch_regions1,0),MATCH(GF$1,Exch_months1,0))</f>
        <v>62.289078564500485</v>
      </c>
      <c r="GH19" s="15">
        <v>1630125</v>
      </c>
      <c r="GI19" s="15">
        <f t="array" ref="GI19">GH19/INDEX(Exch_rate,MATCH($A19,Exch_regions1,0),MATCH(GH$1,Exch_months1,0))</f>
        <v>63.739002932551323</v>
      </c>
      <c r="GJ19" s="15">
        <v>1576299</v>
      </c>
      <c r="GK19" s="15">
        <f t="array" ref="GK19">GJ19/INDEX(Exch_rate,MATCH($A19,Exch_regions1,0),MATCH(GJ$1,Exch_months1,0))</f>
        <v>61.31073512252042</v>
      </c>
      <c r="GL19" s="15">
        <v>1634625</v>
      </c>
      <c r="GM19" s="15">
        <f t="array" ref="GM19">GL19/INDEX(Exch_rate,MATCH($A19,Exch_regions1,0),MATCH(GL$1,Exch_months1,0))</f>
        <v>63.419010669253154</v>
      </c>
      <c r="GN19" s="15">
        <v>1792500</v>
      </c>
      <c r="GO19" s="15">
        <f t="array" ref="GO19">GN19/INDEX(Exch_rate,MATCH($A19,Exch_regions1,0),MATCH(GN$1,Exch_months1,0))</f>
        <v>68.285714285714292</v>
      </c>
      <c r="GP19" s="15">
        <v>1852875</v>
      </c>
      <c r="GQ19" s="15">
        <f t="array" ref="GQ19">GP19/INDEX(Exch_rate,MATCH($A19,Exch_regions1,0),MATCH(GP$1,Exch_months1,0))</f>
        <v>69.919811320754718</v>
      </c>
      <c r="GR19" s="15">
        <v>1795500</v>
      </c>
      <c r="GS19" s="15">
        <f t="array" ref="GS19">GR19/INDEX(Exch_rate,MATCH($A19,Exch_regions1,0),MATCH(GR$1,Exch_months1,0))</f>
        <v>68.400000000000006</v>
      </c>
      <c r="GT19" s="15">
        <v>1828500</v>
      </c>
      <c r="GU19" s="15">
        <f t="array" ref="GU19">GT19/INDEX(Exch_rate,MATCH($A19,Exch_regions1,0),MATCH(GT$1,Exch_months1,0))</f>
        <v>69.710255432710639</v>
      </c>
      <c r="GV19" s="15">
        <v>1907250</v>
      </c>
      <c r="GW19" s="15">
        <f t="array" ref="GW19">GV19/INDEX(Exch_rate,MATCH($A19,Exch_regions1,0),MATCH(GV$1,Exch_months1,0))</f>
        <v>71.971698113207552</v>
      </c>
      <c r="GX19" s="15">
        <v>2100750</v>
      </c>
      <c r="GY19" s="15">
        <f t="array" ref="GY19">GX19/INDEX(Exch_rate,MATCH($A19,Exch_regions1,0),MATCH(GX$1,Exch_months1,0))</f>
        <v>79.273584905660371</v>
      </c>
      <c r="GZ19" s="2">
        <v>2013300</v>
      </c>
      <c r="HA19" s="15">
        <f t="array" ref="HA19">GZ19/INDEX(Exch_rate,MATCH($A19,Exch_regions1,0),MATCH(GZ$1,Exch_months1,0))</f>
        <v>75.973584905660374</v>
      </c>
      <c r="HB19" s="15">
        <v>1898250</v>
      </c>
      <c r="HC19" s="15">
        <f t="array" ref="HC19">HB19/INDEX(Exch_rate,MATCH($A19,Exch_regions1,0),MATCH(HB$1,Exch_months1,0))</f>
        <v>71.632075471698116</v>
      </c>
      <c r="HD19" s="15">
        <v>2011875</v>
      </c>
      <c r="HE19" s="15">
        <f t="array" ref="HE19">HD19/INDEX(Exch_rate,MATCH($A19,Exch_regions1,0),MATCH(HD$1,Exch_months1,0))</f>
        <v>75.919811320754718</v>
      </c>
      <c r="HF19" s="15">
        <v>1993200</v>
      </c>
      <c r="HG19" s="15">
        <f t="array" ref="HG19">HF19/INDEX(Exch_rate,MATCH($A19,Exch_regions1,0),MATCH(HF$1,Exch_months1,0))</f>
        <v>75.215094339622638</v>
      </c>
      <c r="HH19" s="15">
        <v>2030250</v>
      </c>
      <c r="HI19" s="15">
        <f t="array" ref="HI19">HH19/INDEX(Exch_rate,MATCH($A19,Exch_regions1,0),MATCH(HH$1,Exch_months1,0))</f>
        <v>76.613207547169807</v>
      </c>
      <c r="HJ19" s="15">
        <v>2059200</v>
      </c>
      <c r="HK19" s="15">
        <f t="array" ref="HK19">HJ19/INDEX(Exch_rate,MATCH($A19,Exch_regions1,0),MATCH(HJ$1,Exch_months1,0))</f>
        <v>77.705660377358484</v>
      </c>
      <c r="HL19" s="15">
        <v>2144625</v>
      </c>
      <c r="HM19" s="15">
        <f t="array" ref="HM19">HL19/INDEX(Exch_rate,MATCH($A19,Exch_regions1,0),MATCH(HL$1,Exch_months1,0))</f>
        <v>80.929245283018872</v>
      </c>
      <c r="HN19" s="15">
        <v>2332875</v>
      </c>
      <c r="HO19" s="15">
        <f t="array" ref="HO19">HN19/INDEX(Exch_rate,MATCH($A19,Exch_regions1,0),MATCH(HN$1,Exch_months1,0))</f>
        <v>88.033018867924525</v>
      </c>
      <c r="HP19" s="15">
        <v>2385000</v>
      </c>
      <c r="HQ19" s="15">
        <f t="array" ref="HQ19">HP19/INDEX(Exch_rate,MATCH($A19,Exch_regions1,0),MATCH(HP$1,Exch_months1,0))</f>
        <v>90</v>
      </c>
      <c r="HR19" s="15">
        <v>2439300</v>
      </c>
      <c r="HS19" s="15">
        <f t="array" ref="HS19">HR19/INDEX(Exch_rate,MATCH($A19,Exch_regions1,0),MATCH(HR$1,Exch_months1,0))</f>
        <v>91.565315315315317</v>
      </c>
      <c r="HT19" s="15">
        <v>2455875</v>
      </c>
      <c r="HU19" s="15">
        <f t="array" ref="HU19">HT19/INDEX(Exch_rate,MATCH($A19,Exch_regions1,0),MATCH(HT$1,Exch_months1,0))</f>
        <v>92.196152041295164</v>
      </c>
      <c r="HV19" s="15">
        <v>2543250</v>
      </c>
      <c r="HW19" s="15">
        <f t="array" ref="HW19">HV19/INDEX(Exch_rate,MATCH($A19,Exch_regions1,0),MATCH(HV$1,Exch_months1,0))</f>
        <v>95.342080599812562</v>
      </c>
      <c r="HX19" s="15">
        <v>2443200</v>
      </c>
      <c r="HY19" s="15">
        <f t="array" ref="HY19">HX19/INDEX(Exch_rate,MATCH($A19,Exch_regions1,0),MATCH(HX$1,Exch_months1,0))</f>
        <v>90.488888888888894</v>
      </c>
      <c r="HZ19" s="15">
        <v>2228250</v>
      </c>
      <c r="IA19" s="15">
        <f t="array" ref="IA19">HZ19/INDEX(Exch_rate,MATCH($A19,Exch_regions1,0),MATCH(HZ$1,Exch_months1,0))</f>
        <v>82.337182448036955</v>
      </c>
      <c r="IB19" s="15">
        <v>2392200</v>
      </c>
      <c r="IC19" s="15">
        <f t="array" ref="IC19">IB19/INDEX(Exch_rate,MATCH($A19,Exch_regions1,0),MATCH(IB$1,Exch_months1,0))</f>
        <v>88.6</v>
      </c>
      <c r="ID19" s="15">
        <v>2353125</v>
      </c>
      <c r="IE19" s="15">
        <f t="array" ref="IE19">ID19/INDEX(Exch_rate,MATCH($A19,Exch_regions1,0),MATCH(ID$1,Exch_months1,0))</f>
        <v>85.958904109589042</v>
      </c>
      <c r="IF19" s="15">
        <v>2426250</v>
      </c>
      <c r="IG19" s="15">
        <f t="array" ref="IG19">IF19/INDEX(Exch_rate,MATCH($A19,Exch_regions1,0),MATCH(IF$1,Exch_months1,0))</f>
        <v>87.040358744394624</v>
      </c>
      <c r="IH19" s="15">
        <v>2336400</v>
      </c>
      <c r="II19" s="15">
        <f t="array" ref="II19">IH19/INDEX(Exch_rate,MATCH($A19,Exch_regions1,0),MATCH(IH$1,Exch_months1,0))</f>
        <v>83.442857142857136</v>
      </c>
      <c r="IJ19" s="15">
        <v>2318250</v>
      </c>
      <c r="IK19" s="15">
        <f t="array" ref="IK19">IJ19/INDEX(Exch_rate,MATCH($A19,Exch_regions1,0),MATCH(IJ$1,Exch_months1,0))</f>
        <v>84.3</v>
      </c>
      <c r="IL19" s="15">
        <v>2290500</v>
      </c>
      <c r="IM19" s="15">
        <f t="array" ref="IM19">IL19/INDEX(Exch_rate,MATCH($A19,Exch_regions1,0),MATCH(IL$1,Exch_months1,0))</f>
        <v>85.031740728366188</v>
      </c>
      <c r="IN19" s="15">
        <v>2355750</v>
      </c>
      <c r="IO19" s="15">
        <f t="array" ref="IO19">IN19/INDEX(Exch_rate,MATCH($A19,Exch_regions1,0),MATCH(IN$1,Exch_months1,0))</f>
        <v>87.25</v>
      </c>
      <c r="IP19" s="15">
        <v>2398875</v>
      </c>
      <c r="IQ19" s="15">
        <f t="array" ref="IQ19">IP19/INDEX(Exch_rate,MATCH($A19,Exch_regions1,0),MATCH(IP$1,Exch_months1,0))</f>
        <v>87.231818181818184</v>
      </c>
      <c r="IR19" s="15">
        <v>2229375</v>
      </c>
      <c r="IS19" s="15">
        <f t="array" ref="IS19">IR19/INDEX(Exch_rate,MATCH($A19,Exch_regions1,0),MATCH(IR$1,Exch_months1,0))</f>
        <v>81.438356164383563</v>
      </c>
      <c r="IT19" s="15">
        <v>2191875</v>
      </c>
      <c r="IU19" s="15">
        <f t="array" ref="IU19">IT19/INDEX(Exch_rate,MATCH($A19,Exch_regions1,0),MATCH(IT$1,Exch_months1,0))</f>
        <v>81.180555555555557</v>
      </c>
      <c r="IV19" s="15">
        <v>2169375</v>
      </c>
      <c r="IW19" s="15">
        <f t="array" ref="IW19">IV19/INDEX(Exch_rate,MATCH($A19,Exch_regions1,0),MATCH(IV$1,Exch_months1,0))</f>
        <v>80.347222222222229</v>
      </c>
      <c r="IX19" s="15">
        <v>2161875</v>
      </c>
      <c r="IY19" s="15">
        <f t="array" ref="IY19">IX19/INDEX(Exch_rate,MATCH($A19,Exch_regions1,0),MATCH(IX$1,Exch_months1,0))</f>
        <v>79.334862385321102</v>
      </c>
      <c r="IZ19" s="15">
        <v>2172600</v>
      </c>
      <c r="JA19" s="15">
        <f t="array" ref="JA19">IZ19/INDEX(Exch_rate,MATCH($A19,Exch_regions1,0),MATCH(IZ$1,Exch_months1,0))</f>
        <v>80.169741697416981</v>
      </c>
      <c r="JB19" s="15">
        <v>2323500</v>
      </c>
      <c r="JC19" s="15">
        <f t="array" ref="JC19">JB19/INDEX(Exch_rate,MATCH($A19,Exch_regions1,0),MATCH(JB$1,Exch_months1,0))</f>
        <v>84.108597285067873</v>
      </c>
      <c r="JD19" s="15">
        <v>2348250</v>
      </c>
      <c r="JE19" s="15">
        <f t="array" ref="JE19">JD19/INDEX(Exch_rate,MATCH($A19,Exch_regions1,0),MATCH(JD$1,Exch_months1,0))</f>
        <v>83.866071428571431</v>
      </c>
      <c r="JF19" s="15">
        <v>2320800</v>
      </c>
      <c r="JG19" s="15">
        <f t="array" ref="JG19">JF19/INDEX(Exch_rate,MATCH($A19,Exch_regions1,0),MATCH(JF$1,Exch_months1,0))</f>
        <v>82.152212389380537</v>
      </c>
      <c r="JH19" s="15">
        <v>1991250</v>
      </c>
      <c r="JI19" s="15">
        <f t="array" ref="JI19">JH19/INDEX(Exch_rate,MATCH($A19,Exch_regions1,0),MATCH(JH$1,Exch_months1,0))</f>
        <v>71.116071428571431</v>
      </c>
      <c r="JJ19" s="15">
        <v>2094750</v>
      </c>
      <c r="JK19" s="15">
        <f t="array" ref="JK19">JJ19/INDEX(Exch_rate,MATCH($A19,Exch_regions1,0),MATCH(JJ$1,Exch_months1,0))</f>
        <v>74.8125</v>
      </c>
      <c r="JL19" s="15">
        <v>2154600</v>
      </c>
      <c r="JM19" s="15">
        <f>JL19/INDEX(Exchange_rate_data1,MATCH('Food Items CMB_Regions '!$A19,Exch_regions,0),MATCH('Food Items CMB_Regions '!JL$1,Exch_months3,0))</f>
        <v>76.95</v>
      </c>
      <c r="JN19" s="42">
        <v>2307750</v>
      </c>
      <c r="JO19" s="42">
        <f>JN19/INDEX(Exchange_rate_data2,MATCH('Food Items CMB_Regions '!$A19,Exch_regions,0),MATCH('Food Items CMB_Regions '!JN$1,Exch_months4,0))</f>
        <v>82.419642857142861</v>
      </c>
      <c r="JP19" s="42">
        <v>2283750</v>
      </c>
      <c r="JQ19" s="42">
        <f>JP19/INDEX(Exchange_rate_data3,MATCH('Food Items CMB_Regions '!$A19,Exch_regions,0),MATCH('Food Items CMB_Regions '!JP$1,Exch_months5,0))</f>
        <v>81.5625</v>
      </c>
      <c r="JR19" s="42">
        <v>2221200</v>
      </c>
      <c r="JS19" s="42">
        <f>JR19/INDEX(Exchange_rate4,MATCH('Food Items CMB_Regions '!$A19,Exch_regions,0),MATCH('Food Items CMB_Regions '!JR$1,Exch_month6,0))</f>
        <v>79.328571428571422</v>
      </c>
      <c r="JT19" s="42">
        <v>2188200</v>
      </c>
      <c r="JU19" s="42">
        <f>JT19/INDEX(Exchange_rate5,MATCH('Food Items CMB_Regions '!$A19,Exch_regions,0),MATCH('Food Items CMB_Regions '!JT$1,Exch_month7,0))</f>
        <v>78.150000000000006</v>
      </c>
      <c r="JV19" s="42">
        <v>2058300</v>
      </c>
      <c r="JW19" s="42">
        <f>JV19/INDEX(Exchange_rate6,MATCH('Food Items CMB_Regions '!$A19,Exch_regions,0),MATCH('Food Items CMB_Regions '!JV$1,Exch_month9,0))</f>
        <v>73.510714285714286</v>
      </c>
      <c r="JX19" s="42">
        <v>2013000</v>
      </c>
      <c r="JY19" s="42">
        <f>JX19/INDEX(Exchange_rate7,MATCH('Food Items CMB_Regions '!$A19,Exch_regions,0),MATCH('Food Items CMB_Regions '!JX$1,Exch_month10,0))</f>
        <v>71.892857142857139</v>
      </c>
      <c r="JZ19" s="42">
        <v>2068875</v>
      </c>
      <c r="KA19" s="42">
        <f>JZ19/INDEX(Exchange_rate8,MATCH('Food Items CMB_Regions '!$A19,Exch_regions,0),MATCH('Food Items CMB_Regions '!JZ$1,Exchange_month11,0))</f>
        <v>73.888392857142861</v>
      </c>
      <c r="KB19" s="42">
        <v>2137500</v>
      </c>
      <c r="KC19" s="42">
        <f>KB19/INDEX(Exchange_rate9,MATCH('Food Items CMB_Regions '!$A19,Exch_regions,0),MATCH('Food Items CMB_Regions '!KB$1,Exch_month11,0))</f>
        <v>75</v>
      </c>
      <c r="KD19" s="42">
        <v>2113500</v>
      </c>
      <c r="KE19" s="42">
        <f>KD19/INDEX(Exchange_rate10,MATCH('Food Items CMB_Regions '!$A19,Exch_regions,0),MATCH('Food Items CMB_Regions '!KD$1,Exch_month12,0))</f>
        <v>72.879310344827587</v>
      </c>
      <c r="KF19" s="42">
        <v>2143500</v>
      </c>
      <c r="KG19" s="42">
        <f>KF19/INDEX(Exchange_rate11,MATCH('Food Items CMB_Regions '!$A19,Exch_regions,0),MATCH('Food Items CMB_Regions '!KF$1,Exch_month13,0))</f>
        <v>75.21052631578948</v>
      </c>
      <c r="KH19" s="42">
        <v>2163375</v>
      </c>
      <c r="KI19" s="42">
        <f>KH19/INDEX(Exchange_rate12,MATCH('Food Items CMB_Regions '!$A19,Exch_regions,0),MATCH('Food Items CMB_Regions '!KH$1,Exch_month14,0))</f>
        <v>71.516528925619838</v>
      </c>
      <c r="KJ19" s="42">
        <v>2129250</v>
      </c>
      <c r="KK19" s="42">
        <f>KJ19/INDEX(Exchange_rate13,MATCH('Food Items CMB_Regions '!$A19,Exch_regions,0),MATCH('Food Items CMB_Regions '!KJ$1,Exch_month15,0))</f>
        <v>70.388429752066116</v>
      </c>
      <c r="KL19" s="42">
        <v>2137875</v>
      </c>
      <c r="KM19" s="42">
        <f>KL19/INDEX(Exchange_rate14,MATCH('Food Items CMB_Regions '!$A19,Exch_regions,0),MATCH('Food Items CMB_Regions '!KL$1,Exch_month16,0))</f>
        <v>71.262500000000003</v>
      </c>
      <c r="KN19" s="42">
        <v>2015100</v>
      </c>
      <c r="KO19" s="42">
        <f>KN19/INDEX(Exchange_rate15,MATCH('Food Items CMB_Regions '!$A19,Exch_regions,0),MATCH('Food Items CMB_Regions '!KN$1,Exch_month17,0))</f>
        <v>67.17</v>
      </c>
      <c r="KP19" s="44">
        <v>2099625</v>
      </c>
      <c r="KQ19" s="42">
        <f>KP19/INDEX(Exchange_rate16,MATCH('Food Items CMB_Regions '!$A19,Exch_regions,0),MATCH('Food Items CMB_Regions '!KP$1,Exch_month18,0))</f>
        <v>69.987499999999997</v>
      </c>
      <c r="KR19" s="42">
        <v>2124000</v>
      </c>
      <c r="KS19" s="42">
        <f>KR19/INDEX(Exchange_rate17,MATCH('Food Items CMB_Regions '!$A19,Exch_regions,0),MATCH('Food Items CMB_Regions '!KR$1,Exch_month19,0))</f>
        <v>70.8</v>
      </c>
      <c r="KT19" s="42">
        <v>1978500</v>
      </c>
      <c r="KU19" s="42">
        <f>KT19/INDEX(Exchange_rate18,MATCH('Food Items CMB_Regions '!$A19,Exch_regions,0),MATCH('Food Items CMB_Regions '!KT$1,Exch_month20,0))</f>
        <v>65.95</v>
      </c>
      <c r="KV19" s="42">
        <v>1953375</v>
      </c>
      <c r="KW19" s="42">
        <f>KV19/INDEX(Exchange_rate19,MATCH('Food Items CMB_Regions '!$A19,Exch_regions,0),MATCH('Food Items CMB_Regions '!KV$1,Exch_month21,0))</f>
        <v>65.112499999999997</v>
      </c>
      <c r="KX19" s="2">
        <v>2103375</v>
      </c>
      <c r="KY19" s="42">
        <f>KX19/INDEX(Exchange_rate20,MATCH('Food Items CMB_Regions '!$A19,Exch_regions,0),MATCH(KX$1,Exch_month22,0))</f>
        <v>70.112499999999997</v>
      </c>
      <c r="KZ19" s="42">
        <v>2179500</v>
      </c>
      <c r="LA19" s="42">
        <f>KZ19/INDEX(Exchange_rate22,MATCH('Food Items CMB_Regions '!$A19,Exch_regions,0),MATCH(KZ$1,Exch_month24,0))</f>
        <v>72.650000000000006</v>
      </c>
      <c r="LB19" s="42">
        <v>2173875</v>
      </c>
      <c r="LC19" s="42">
        <f>LB19/INDEX(Exchange_rate23,MATCH('Food Items CMB_Regions '!$A19,Exch_regions,0),MATCH(LB$1,Exch_month25,0))</f>
        <v>72.462500000000006</v>
      </c>
      <c r="LD19" s="24">
        <f t="shared" si="0"/>
        <v>2092905</v>
      </c>
      <c r="LE19" s="24">
        <f t="shared" si="0"/>
        <v>75.919810184735368</v>
      </c>
    </row>
    <row r="20" spans="1:317" x14ac:dyDescent="0.35">
      <c r="A20" s="1" t="s">
        <v>62</v>
      </c>
      <c r="B20" s="21">
        <v>1451550</v>
      </c>
      <c r="C20" s="15">
        <f t="array" ref="C20">B20/INDEX(Exch_rate,MATCH($A20,Exch_regions1,0),MATCH(B$1,Exch_months1,0))</f>
        <v>68.227967097532314</v>
      </c>
      <c r="D20" s="21">
        <v>1409425</v>
      </c>
      <c r="E20" s="15">
        <f t="array" ref="E20">D20/INDEX(Exch_rate,MATCH($A20,Exch_regions1,0),MATCH(D$1,Exch_months1,0))</f>
        <v>79.651031364792317</v>
      </c>
      <c r="F20" s="21">
        <v>1245375</v>
      </c>
      <c r="G20" s="15">
        <f t="array" ref="G20">F20/INDEX(Exch_rate,MATCH($A20,Exch_regions1,0),MATCH(F$1,Exch_months1,0))</f>
        <v>78.304951532617238</v>
      </c>
      <c r="H20" s="21">
        <v>1217925</v>
      </c>
      <c r="I20" s="15">
        <f t="array" ref="I20">H20/INDEX(Exch_rate,MATCH($A20,Exch_regions1,0),MATCH(H$1,Exch_months1,0))</f>
        <v>70.964311726147116</v>
      </c>
      <c r="J20" s="21">
        <v>1246750</v>
      </c>
      <c r="K20" s="15">
        <f t="array" ref="K20">J20/INDEX(Exch_rate,MATCH($A20,Exch_regions1,0),MATCH(J$1,Exch_months1,0))</f>
        <v>68.346276838739143</v>
      </c>
      <c r="L20" s="21">
        <v>1326950</v>
      </c>
      <c r="M20" s="15">
        <f t="array" ref="M20">L20/INDEX(Exch_rate,MATCH($A20,Exch_regions1,0),MATCH(L$1,Exch_months1,0))</f>
        <v>70.270962047661087</v>
      </c>
      <c r="N20" s="21">
        <v>1387500</v>
      </c>
      <c r="O20" s="15">
        <f t="array" ref="O20">N20/INDEX(Exch_rate,MATCH($A20,Exch_regions1,0),MATCH(N$1,Exch_months1,0))</f>
        <v>72.115384615384613</v>
      </c>
      <c r="P20" s="21">
        <v>1302950</v>
      </c>
      <c r="Q20" s="15">
        <f t="array" ref="Q20">P20/INDEX(Exch_rate,MATCH($A20,Exch_regions1,0),MATCH(P$1,Exch_months1,0))</f>
        <v>66.889411764705883</v>
      </c>
      <c r="R20" s="21">
        <v>1302400</v>
      </c>
      <c r="S20" s="15">
        <f t="array" ref="S20">R20/INDEX(Exch_rate,MATCH($A20,Exch_regions1,0),MATCH(R$1,Exch_months1,0))</f>
        <v>65.601074546675619</v>
      </c>
      <c r="T20" s="21">
        <v>1298250</v>
      </c>
      <c r="U20" s="15">
        <f t="array" ref="U20">T20/INDEX(Exch_rate,MATCH($A20,Exch_regions1,0),MATCH(T$1,Exch_months1,0))</f>
        <v>61.821428571428569</v>
      </c>
      <c r="V20" s="21">
        <v>1323000</v>
      </c>
      <c r="W20" s="15">
        <f t="array" ref="W20">V20/INDEX(Exch_rate,MATCH($A20,Exch_regions1,0),MATCH(V$1,Exch_months1,0))</f>
        <v>62.893679731881818</v>
      </c>
      <c r="X20" s="21">
        <v>1330500</v>
      </c>
      <c r="Y20" s="15">
        <f t="array" ref="Y20">X20/INDEX(Exch_rate,MATCH($A20,Exch_regions1,0),MATCH(X$1,Exch_months1,0))</f>
        <v>64.26501368539688</v>
      </c>
      <c r="Z20" s="21">
        <v>1322875</v>
      </c>
      <c r="AA20" s="15">
        <f t="array" ref="AA20">Z20/INDEX(Exch_rate,MATCH($A20,Exch_regions1,0),MATCH(Z$1,Exch_months1,0))</f>
        <v>66.212721584984351</v>
      </c>
      <c r="AB20" s="21">
        <v>1328375</v>
      </c>
      <c r="AC20" s="15">
        <f t="array" ref="AC20">AB20/INDEX(Exch_rate,MATCH($A20,Exch_regions1,0),MATCH(AB$1,Exch_months1,0))</f>
        <v>71.067766384306722</v>
      </c>
      <c r="AD20" s="21">
        <v>1270900</v>
      </c>
      <c r="AE20" s="15">
        <f t="array" ref="AE20">AD20/INDEX(Exch_rate,MATCH($A20,Exch_regions1,0),MATCH(AD$1,Exch_months1,0))</f>
        <v>66.927046763095078</v>
      </c>
      <c r="AF20" s="21">
        <v>1283875</v>
      </c>
      <c r="AG20" s="15">
        <f t="array" ref="AG20">AF20/INDEX(Exch_rate,MATCH($A20,Exch_regions1,0),MATCH(AF$1,Exch_months1,0))</f>
        <v>64.59748427672956</v>
      </c>
      <c r="AH20" s="21">
        <v>1301375</v>
      </c>
      <c r="AI20" s="15">
        <f t="array" ref="AI20">AH20/INDEX(Exch_rate,MATCH($A20,Exch_regions1,0),MATCH(AH$1,Exch_months1,0))</f>
        <v>64.451093685513825</v>
      </c>
      <c r="AJ20" s="21">
        <v>1413700</v>
      </c>
      <c r="AK20" s="15">
        <f t="array" ref="AK20">AJ20/INDEX(Exch_rate,MATCH($A20,Exch_regions1,0),MATCH(AJ$1,Exch_months1,0))</f>
        <v>69.469287469287465</v>
      </c>
      <c r="AL20" s="21">
        <v>1418375</v>
      </c>
      <c r="AM20" s="15">
        <f t="array" ref="AM20">AL20/INDEX(Exch_rate,MATCH($A20,Exch_regions1,0),MATCH(AL$1,Exch_months1,0))</f>
        <v>69.231238560097623</v>
      </c>
      <c r="AN20" s="21">
        <v>1394600</v>
      </c>
      <c r="AO20" s="15">
        <f t="array" ref="AO20">AN20/INDEX(Exch_rate,MATCH($A20,Exch_regions1,0),MATCH(AN$1,Exch_months1,0))</f>
        <v>67.740133576199156</v>
      </c>
      <c r="AP20" s="21">
        <v>1369680</v>
      </c>
      <c r="AQ20" s="15">
        <f t="array" ref="AQ20">AP20/INDEX(Exch_rate,MATCH($A20,Exch_regions1,0),MATCH(AP$1,Exch_months1,0))</f>
        <v>65.702590342180997</v>
      </c>
      <c r="AR20" s="21">
        <v>1469250</v>
      </c>
      <c r="AS20" s="15">
        <f t="array" ref="AS20">AR20/INDEX(Exch_rate,MATCH($A20,Exch_regions1,0),MATCH(AR$1,Exch_months1,0))</f>
        <v>68.85495586971804</v>
      </c>
      <c r="AT20" s="21">
        <v>1495600</v>
      </c>
      <c r="AU20" s="15">
        <f t="array" ref="AU20">AT20/INDEX(Exch_rate,MATCH($A20,Exch_regions1,0),MATCH(AT$1,Exch_months1,0))</f>
        <v>70.076139158955129</v>
      </c>
      <c r="AV20" s="21">
        <v>1455900</v>
      </c>
      <c r="AW20" s="15">
        <f t="array" ref="AW20">AV20/INDEX(Exch_rate,MATCH($A20,Exch_regions1,0),MATCH(AV$1,Exch_months1,0))</f>
        <v>68.375653589655272</v>
      </c>
      <c r="AX20" s="21">
        <v>1332750</v>
      </c>
      <c r="AY20" s="15">
        <f t="array" ref="AY20">AX20/INDEX(Exch_rate,MATCH($A20,Exch_regions1,0),MATCH(AX$1,Exch_months1,0))</f>
        <v>60.983794089609148</v>
      </c>
      <c r="AZ20" s="21">
        <v>1395750</v>
      </c>
      <c r="BA20" s="15">
        <f t="array" ref="BA20">AZ20/INDEX(Exch_rate,MATCH($A20,Exch_regions1,0),MATCH(AZ$1,Exch_months1,0))</f>
        <v>62.613084112149529</v>
      </c>
      <c r="BB20" s="21">
        <v>1364900</v>
      </c>
      <c r="BC20" s="15">
        <f t="array" ref="BC20">BB20/INDEX(Exch_rate,MATCH($A20,Exch_regions1,0),MATCH(BB$1,Exch_months1,0))</f>
        <v>61.947049924357039</v>
      </c>
      <c r="BD20" s="21">
        <v>1404250</v>
      </c>
      <c r="BE20" s="15">
        <f t="array" ref="BE20">BD20/INDEX(Exch_rate,MATCH($A20,Exch_regions1,0),MATCH(BD$1,Exch_months1,0))</f>
        <v>62.923823749066464</v>
      </c>
      <c r="BF20" s="21">
        <v>1385200</v>
      </c>
      <c r="BG20" s="15">
        <f t="array" ref="BG20">BF20/INDEX(Exch_rate,MATCH($A20,Exch_regions1,0),MATCH(BF$1,Exch_months1,0))</f>
        <v>61.51887490747594</v>
      </c>
      <c r="BH20" s="21">
        <v>1407650</v>
      </c>
      <c r="BI20" s="15">
        <f t="array" ref="BI20">BH20/INDEX(Exch_rate,MATCH($A20,Exch_regions1,0),MATCH(BH$1,Exch_months1,0))</f>
        <v>63.265168539325842</v>
      </c>
      <c r="BJ20" s="21">
        <v>1375100</v>
      </c>
      <c r="BK20" s="15">
        <f t="array" ref="BK20">BJ20/INDEX(Exch_rate,MATCH($A20,Exch_regions1,0),MATCH(BJ$1,Exch_months1,0))</f>
        <v>61.479880774962737</v>
      </c>
      <c r="BL20" s="21">
        <v>1301600</v>
      </c>
      <c r="BM20" s="15">
        <f t="array" ref="BM20">BL20/INDEX(Exch_rate,MATCH($A20,Exch_regions1,0),MATCH(BL$1,Exch_months1,0))</f>
        <v>58.31541218637993</v>
      </c>
      <c r="BN20" s="21">
        <v>1377250</v>
      </c>
      <c r="BO20" s="15">
        <f t="array" ref="BO20">BN20/INDEX(Exch_rate,MATCH($A20,Exch_regions1,0),MATCH(BN$1,Exch_months1,0))</f>
        <v>62.424929178470258</v>
      </c>
      <c r="BP20" s="21">
        <v>1379750</v>
      </c>
      <c r="BQ20" s="15">
        <f t="array" ref="BQ20">BP20/INDEX(Exch_rate,MATCH($A20,Exch_regions1,0),MATCH(BP$1,Exch_months1,0))</f>
        <v>61.344942571322711</v>
      </c>
      <c r="BR20" s="21">
        <v>1401250</v>
      </c>
      <c r="BS20" s="15">
        <f t="array" ref="BS20">BR20/INDEX(Exch_rate,MATCH($A20,Exch_regions1,0),MATCH(BR$1,Exch_months1,0))</f>
        <v>62.277777777777779</v>
      </c>
      <c r="BT20" s="21">
        <v>1342800</v>
      </c>
      <c r="BU20" s="15">
        <f t="array" ref="BU20">BT20/INDEX(Exch_rate,MATCH($A20,Exch_regions1,0),MATCH(BT$1,Exch_months1,0))</f>
        <v>59.388337276928858</v>
      </c>
      <c r="BV20" s="21">
        <v>1346750</v>
      </c>
      <c r="BW20" s="15">
        <f t="array" ref="BW20">BV20/INDEX(Exch_rate,MATCH($A20,Exch_regions1,0),MATCH(BV$1,Exch_months1,0))</f>
        <v>59.717100352516013</v>
      </c>
      <c r="BX20" s="21">
        <v>1334700</v>
      </c>
      <c r="BY20" s="15">
        <f t="array" ref="BY20">BX20/INDEX(Exch_rate,MATCH($A20,Exch_regions1,0),MATCH(BX$1,Exch_months1,0))</f>
        <v>59.23882087509709</v>
      </c>
      <c r="BZ20" s="21">
        <v>1294650</v>
      </c>
      <c r="CA20" s="15">
        <f t="array" ref="CA20">BZ20/INDEX(Exch_rate,MATCH($A20,Exch_regions1,0),MATCH(BZ$1,Exch_months1,0))</f>
        <v>57.706708268330736</v>
      </c>
      <c r="CB20" s="21">
        <v>1266400</v>
      </c>
      <c r="CC20" s="15">
        <f t="array" ref="CC20">CB20/INDEX(Exch_rate,MATCH($A20,Exch_regions1,0),MATCH(CB$1,Exch_months1,0))</f>
        <v>55.821334116955626</v>
      </c>
      <c r="CD20" s="21">
        <v>1271390</v>
      </c>
      <c r="CE20" s="15">
        <f t="array" ref="CE20">CD20/INDEX(Exch_rate,MATCH($A20,Exch_regions1,0),MATCH(CD$1,Exch_months1,0))</f>
        <v>55.309889791183295</v>
      </c>
      <c r="CF20" s="21">
        <v>1312550</v>
      </c>
      <c r="CG20" s="15">
        <f t="array" ref="CG20">CF20/INDEX(Exch_rate,MATCH($A20,Exch_regions1,0),MATCH(CF$1,Exch_months1,0))</f>
        <v>58.056026538886847</v>
      </c>
      <c r="CH20" s="21">
        <v>1257550</v>
      </c>
      <c r="CI20" s="15">
        <f t="array" ref="CI20">CH20/INDEX(Exch_rate,MATCH($A20,Exch_regions1,0),MATCH(CH$1,Exch_months1,0))</f>
        <v>55.029792944505623</v>
      </c>
      <c r="CJ20" s="21">
        <v>1235625</v>
      </c>
      <c r="CK20" s="15">
        <f t="array" ref="CK20">CJ20/INDEX(Exch_rate,MATCH($A20,Exch_regions1,0),MATCH(CJ$1,Exch_months1,0))</f>
        <v>53.766462636342538</v>
      </c>
      <c r="CL20" s="21">
        <v>1254100</v>
      </c>
      <c r="CM20" s="15">
        <f t="array" ref="CM20">CL20/INDEX(Exch_rate,MATCH($A20,Exch_regions1,0),MATCH(CL$1,Exch_months1,0))</f>
        <v>54.143550998381002</v>
      </c>
      <c r="CN20" s="21">
        <v>1354500</v>
      </c>
      <c r="CO20" s="15">
        <f t="array" ref="CO20">CN20/INDEX(Exch_rate,MATCH($A20,Exch_regions1,0),MATCH(CN$1,Exch_months1,0))</f>
        <v>58.722795456516081</v>
      </c>
      <c r="CP20" s="21">
        <v>1396650</v>
      </c>
      <c r="CQ20" s="15">
        <f t="array" ref="CQ20">CP20/INDEX(Exch_rate,MATCH($A20,Exch_regions1,0),MATCH(CP$1,Exch_months1,0))</f>
        <v>59.463291268584278</v>
      </c>
      <c r="CR20" s="21">
        <v>1417950</v>
      </c>
      <c r="CS20" s="15">
        <f t="array" ref="CS20">CR20/INDEX(Exch_rate,MATCH($A20,Exch_regions1,0),MATCH(CR$1,Exch_months1,0))</f>
        <v>59.934483973230016</v>
      </c>
      <c r="CT20" s="21">
        <v>1434140</v>
      </c>
      <c r="CU20" s="15">
        <f t="array" ref="CU20">CT20/INDEX(Exch_rate,MATCH($A20,Exch_regions1,0),MATCH(CT$1,Exch_months1,0))</f>
        <v>60.597464788732388</v>
      </c>
      <c r="CV20" s="21">
        <v>1398250</v>
      </c>
      <c r="CW20" s="15">
        <f t="array" ref="CW20">CV20/INDEX(Exch_rate,MATCH($A20,Exch_regions1,0),MATCH(CV$1,Exch_months1,0))</f>
        <v>70.440806045340054</v>
      </c>
      <c r="CX20" s="2">
        <v>1401625</v>
      </c>
      <c r="CY20" s="15">
        <f t="array" ref="CY20">CX20/INDEX(Exch_rate,MATCH($A20,Exch_regions1,0),MATCH(CX$1,Exch_months1,0))</f>
        <v>64.368541905855338</v>
      </c>
      <c r="CZ20" s="2">
        <v>1399750</v>
      </c>
      <c r="DA20" s="15">
        <f t="array" ref="DA20">CZ20/INDEX(Exch_rate,MATCH($A20,Exch_regions1,0),MATCH(CZ$1,Exch_months1,0))</f>
        <v>62.628635346756155</v>
      </c>
      <c r="DB20" s="2">
        <v>1444100</v>
      </c>
      <c r="DC20" s="15">
        <f t="array" ref="DC20">DB20/INDEX(Exch_rate,MATCH($A20,Exch_regions1,0),MATCH(DB$1,Exch_months1,0))</f>
        <v>64.449568580779527</v>
      </c>
      <c r="DD20" s="2">
        <v>1374250</v>
      </c>
      <c r="DE20" s="15">
        <f t="array" ref="DE20">DD20/INDEX(Exch_rate,MATCH($A20,Exch_regions1,0),MATCH(DD$1,Exch_months1,0))</f>
        <v>61.740921003369529</v>
      </c>
      <c r="DF20" s="2">
        <v>1431800</v>
      </c>
      <c r="DG20" s="15">
        <f t="array" ref="DG20">DF20/INDEX(Exch_rate,MATCH($A20,Exch_regions1,0),MATCH(DF$1,Exch_months1,0))</f>
        <v>63.654416123295796</v>
      </c>
      <c r="DH20" s="2">
        <v>1522400</v>
      </c>
      <c r="DI20" s="15">
        <f t="array" ref="DI20">DH20/INDEX(Exch_rate,MATCH($A20,Exch_regions1,0),MATCH(DH$1,Exch_months1,0))</f>
        <v>67.090708777084089</v>
      </c>
      <c r="DJ20" s="2">
        <v>1503700</v>
      </c>
      <c r="DK20" s="15">
        <f t="array" ref="DK20">DJ20/INDEX(Exch_rate,MATCH($A20,Exch_regions1,0),MATCH(DJ$1,Exch_months1,0))</f>
        <v>65.975868372943324</v>
      </c>
      <c r="DL20" s="2">
        <v>1483025</v>
      </c>
      <c r="DM20" s="15">
        <f t="array" ref="DM20">DL20/INDEX(Exch_rate,MATCH($A20,Exch_regions1,0),MATCH(DL$1,Exch_months1,0))</f>
        <v>64.836417953949294</v>
      </c>
      <c r="DN20" s="2">
        <v>1393625</v>
      </c>
      <c r="DO20" s="15">
        <f t="array" ref="DO20">DN20/INDEX(Exch_rate,MATCH($A20,Exch_regions1,0),MATCH(DN$1,Exch_months1,0))</f>
        <v>60.834849036013097</v>
      </c>
      <c r="DP20" s="2">
        <v>1383625</v>
      </c>
      <c r="DQ20" s="15">
        <f t="array" ref="DQ20">DP20/INDEX(Exch_rate,MATCH($A20,Exch_regions1,0),MATCH(DP$1,Exch_months1,0))</f>
        <v>60.354416575790623</v>
      </c>
      <c r="DR20" s="17">
        <v>1383825</v>
      </c>
      <c r="DS20" s="15">
        <f t="array" ref="DS20">DR20/INDEX(Exch_rate,MATCH($A20,Exch_regions1,0),MATCH(DR$1,Exch_months1,0))</f>
        <v>60.29738562091503</v>
      </c>
      <c r="DT20" s="19">
        <v>1396500</v>
      </c>
      <c r="DU20" s="15">
        <f t="array" ref="DU20">DT20/INDEX(Exch_rate,MATCH($A20,Exch_regions1,0),MATCH(DT$1,Exch_months1,0))</f>
        <v>60.849673202614376</v>
      </c>
      <c r="DV20" s="19">
        <v>1404750</v>
      </c>
      <c r="DW20" s="15">
        <f t="array" ref="DW20">DV20/INDEX(Exch_rate,MATCH($A20,Exch_regions1,0),MATCH(DV$1,Exch_months1,0))</f>
        <v>61.120377084844094</v>
      </c>
      <c r="DX20" s="19">
        <v>1379600</v>
      </c>
      <c r="DY20" s="15">
        <f t="array" ref="DY20">DX20/INDEX(Exch_rate,MATCH($A20,Exch_regions1,0),MATCH(DX$1,Exch_months1,0))</f>
        <v>60.398394746442904</v>
      </c>
      <c r="DZ20" s="19">
        <v>1311500</v>
      </c>
      <c r="EA20" s="15">
        <f t="array" ref="EA20">DZ20/INDEX(Exch_rate,MATCH($A20,Exch_regions1,0),MATCH(DZ$1,Exch_months1,0))</f>
        <v>56.877484640404774</v>
      </c>
      <c r="EB20" s="19">
        <v>1355400</v>
      </c>
      <c r="EC20" s="15">
        <f t="array" ref="EC20">EB20/INDEX(Exch_rate,MATCH($A20,Exch_regions1,0),MATCH(EB$1,Exch_months1,0))</f>
        <v>58.380473797559219</v>
      </c>
      <c r="ED20" s="2">
        <v>1301400</v>
      </c>
      <c r="EE20" s="15">
        <f t="array" ref="EE20">ED20/INDEX(Exch_rate,MATCH($A20,Exch_regions1,0),MATCH(ED$1,Exch_months1,0))</f>
        <v>55.093487617300497</v>
      </c>
      <c r="EF20" s="20">
        <v>1258200</v>
      </c>
      <c r="EG20" s="15">
        <f t="array" ref="EG20">EF20/INDEX(Exch_rate,MATCH($A20,Exch_regions1,0),MATCH(EF$1,Exch_months1,0))</f>
        <v>53.088607594936711</v>
      </c>
      <c r="EH20" s="2">
        <v>1234900</v>
      </c>
      <c r="EI20" s="15">
        <f t="array" ref="EI20">EH20/INDEX(Exch_rate,MATCH($A20,Exch_regions1,0),MATCH(EH$1,Exch_months1,0))</f>
        <v>51.284642431961018</v>
      </c>
      <c r="EJ20" s="21">
        <v>1244030</v>
      </c>
      <c r="EK20" s="15">
        <f t="array" ref="EK20">EJ20/INDEX(Exch_rate,MATCH($A20,Exch_regions1,0),MATCH(EJ$1,Exch_months1,0))</f>
        <v>51.583828610919142</v>
      </c>
      <c r="EL20" s="21">
        <v>1261200</v>
      </c>
      <c r="EM20" s="15">
        <f t="array" ref="EM20">EL20/INDEX(Exch_rate,MATCH($A20,Exch_regions1,0),MATCH(EL$1,Exch_months1,0))</f>
        <v>51.830136986301369</v>
      </c>
      <c r="EN20" s="2">
        <v>1299020</v>
      </c>
      <c r="EO20" s="15">
        <f t="array" ref="EO20">EN20/INDEX(Exch_rate,MATCH($A20,Exch_regions1,0),MATCH(EN$1,Exch_months1,0))</f>
        <v>53.531043956043952</v>
      </c>
      <c r="EP20" s="2">
        <v>1364800</v>
      </c>
      <c r="EQ20" s="15">
        <f t="array" ref="EQ20">EP20/INDEX(Exch_rate,MATCH($A20,Exch_regions1,0),MATCH(EP$1,Exch_months1,0))</f>
        <v>56.203157172271794</v>
      </c>
      <c r="ER20" s="29">
        <v>1232000</v>
      </c>
      <c r="ES20" s="15">
        <f t="array" ref="ES20">ER20/INDEX(Exch_rate,MATCH($A20,Exch_regions1,0),MATCH(ER$1,Exch_months1,0))</f>
        <v>50.804123711340203</v>
      </c>
      <c r="ET20" s="29">
        <v>1402750</v>
      </c>
      <c r="EU20" s="15">
        <f t="array" ref="EU20">ET20/INDEX(Exch_rate,MATCH($A20,Exch_regions1,0),MATCH(ET$1,Exch_months1,0))</f>
        <v>57.726337448559669</v>
      </c>
      <c r="EV20" s="30">
        <v>1416250</v>
      </c>
      <c r="EW20" s="15">
        <f t="array" ref="EW20">EV20/INDEX(Exch_rate,MATCH($A20,Exch_regions1,0),MATCH(EV$1,Exch_months1,0))</f>
        <v>58.233963815789473</v>
      </c>
      <c r="EX20" s="30">
        <v>1444750</v>
      </c>
      <c r="EY20" s="15">
        <f t="array" ref="EY20">EX20/INDEX(Exch_rate,MATCH($A20,Exch_regions1,0),MATCH(EX$1,Exch_months1,0))</f>
        <v>59.495538778311605</v>
      </c>
      <c r="EZ20" s="30">
        <v>1410250</v>
      </c>
      <c r="FA20" s="15">
        <f t="array" ref="FA20">EZ20/INDEX(Exch_rate,MATCH($A20,Exch_regions1,0),MATCH(EZ$1,Exch_months1,0))</f>
        <v>58.074811256005496</v>
      </c>
      <c r="FB20" s="30">
        <v>1389150</v>
      </c>
      <c r="FC20" s="15">
        <f t="array" ref="FC20">FB20/INDEX(Exch_rate,MATCH($A20,Exch_regions1,0),MATCH(FB$1,Exch_months1,0))</f>
        <v>57.170587831812881</v>
      </c>
      <c r="FD20" s="30">
        <v>1375250</v>
      </c>
      <c r="FE20" s="15">
        <f t="array" ref="FE20">FD20/INDEX(Exch_rate,MATCH($A20,Exch_regions1,0),MATCH(FD$1,Exch_months1,0))</f>
        <v>55.999321343739396</v>
      </c>
      <c r="FF20" s="15">
        <v>1419500</v>
      </c>
      <c r="FG20" s="15">
        <f t="array" ref="FG20">FF20/INDEX(Exch_rate,MATCH($A20,Exch_regions1,0),MATCH(FF$1,Exch_months1,0))</f>
        <v>57.742372881355934</v>
      </c>
      <c r="FH20" s="15">
        <v>1467750</v>
      </c>
      <c r="FI20" s="15">
        <f t="array" ref="FI20">FH20/INDEX(Exch_rate,MATCH($A20,Exch_regions1,0),MATCH(FH$1,Exch_months1,0))</f>
        <v>59.58389715832206</v>
      </c>
      <c r="FJ20" s="15">
        <v>1470875</v>
      </c>
      <c r="FK20" s="15">
        <f t="array" ref="FK20">FJ20/INDEX(Exch_rate,MATCH($A20,Exch_regions1,0),MATCH(FJ$1,Exch_months1,0))</f>
        <v>59.509440323668237</v>
      </c>
      <c r="FL20" s="15">
        <v>1465200</v>
      </c>
      <c r="FM20" s="15">
        <f t="array" ref="FM20">FL20/INDEX(Exch_rate,MATCH($A20,Exch_regions1,0),MATCH(FL$1,Exch_months1,0))</f>
        <v>59.228716953674507</v>
      </c>
      <c r="FN20" s="15">
        <v>1402400</v>
      </c>
      <c r="FO20" s="15">
        <f t="array" ref="FO20">FN20/INDEX(Exch_rate,MATCH($A20,Exch_regions1,0),MATCH(FN$1,Exch_months1,0))</f>
        <v>57.124236252545828</v>
      </c>
      <c r="FP20" s="15">
        <v>1430900</v>
      </c>
      <c r="FQ20" s="15">
        <f t="array" ref="FQ20">FP20/INDEX(Exch_rate,MATCH($A20,Exch_regions1,0),MATCH(FP$1,Exch_months1,0))</f>
        <v>58.087956698240866</v>
      </c>
      <c r="FR20" s="15">
        <v>1466550</v>
      </c>
      <c r="FS20" s="15">
        <f t="array" ref="FS20">FR20/INDEX(Exch_rate,MATCH($A20,Exch_regions1,0),MATCH(FR$1,Exch_months1,0))</f>
        <v>59.210685687369626</v>
      </c>
      <c r="FT20" s="15">
        <v>1449500</v>
      </c>
      <c r="FU20" s="15">
        <f t="array" ref="FU20">FT20/INDEX(Exch_rate,MATCH($A20,Exch_regions1,0),MATCH(FT$1,Exch_months1,0))</f>
        <v>58.154463390170513</v>
      </c>
      <c r="FV20" s="15">
        <v>1433525</v>
      </c>
      <c r="FW20" s="15">
        <f t="array" ref="FW20">FV20/INDEX(Exch_rate,MATCH($A20,Exch_regions1,0),MATCH(FV$1,Exch_months1,0))</f>
        <v>57.188497340425528</v>
      </c>
      <c r="FX20" s="15">
        <v>1383875</v>
      </c>
      <c r="FY20" s="15">
        <f t="array" ref="FY20">FX20/INDEX(Exch_rate,MATCH($A20,Exch_regions1,0),MATCH(FX$1,Exch_months1,0))</f>
        <v>54.819233359301762</v>
      </c>
      <c r="FZ20" s="15">
        <v>1398757</v>
      </c>
      <c r="GA20" s="15">
        <f t="array" ref="GA20">FZ20/INDEX(Exch_rate,MATCH($A20,Exch_regions1,0),MATCH(FZ$1,Exch_months1,0))</f>
        <v>55.162558662302324</v>
      </c>
      <c r="GB20" s="15">
        <v>1410850</v>
      </c>
      <c r="GC20" s="15">
        <f t="array" ref="GC20">GB20/INDEX(Exch_rate,MATCH($A20,Exch_regions1,0),MATCH(GB$1,Exch_months1,0))</f>
        <v>55.986111111111114</v>
      </c>
      <c r="GD20" s="15">
        <v>1405300</v>
      </c>
      <c r="GE20" s="15">
        <f t="array" ref="GE20">GD20/INDEX(Exch_rate,MATCH($A20,Exch_regions1,0),MATCH(GD$1,Exch_months1,0))</f>
        <v>56.061754497945508</v>
      </c>
      <c r="GF20" s="15">
        <v>1372350</v>
      </c>
      <c r="GG20" s="15">
        <f t="array" ref="GG20">GF20/INDEX(Exch_rate,MATCH($A20,Exch_regions1,0),MATCH(GF$1,Exch_months1,0))</f>
        <v>54.67529880478088</v>
      </c>
      <c r="GH20" s="15">
        <v>1413150</v>
      </c>
      <c r="GI20" s="15">
        <f t="array" ref="GI20">GH20/INDEX(Exch_rate,MATCH($A20,Exch_regions1,0),MATCH(GH$1,Exch_months1,0))</f>
        <v>56.244776119402985</v>
      </c>
      <c r="GJ20" s="15">
        <v>1457100</v>
      </c>
      <c r="GK20" s="15">
        <f t="array" ref="GK20">GJ20/INDEX(Exch_rate,MATCH($A20,Exch_regions1,0),MATCH(GJ$1,Exch_months1,0))</f>
        <v>57.725982172334099</v>
      </c>
      <c r="GL20" s="15">
        <v>1431550</v>
      </c>
      <c r="GM20" s="15">
        <f t="array" ref="GM20">GL20/INDEX(Exch_rate,MATCH($A20,Exch_regions1,0),MATCH(GL$1,Exch_months1,0))</f>
        <v>56.863952333664351</v>
      </c>
      <c r="GN20" s="15">
        <v>1470450</v>
      </c>
      <c r="GO20" s="15">
        <f t="array" ref="GO20">GN20/INDEX(Exch_rate,MATCH($A20,Exch_regions1,0),MATCH(GN$1,Exch_months1,0))</f>
        <v>58.312623925974883</v>
      </c>
      <c r="GP20" s="15">
        <v>1463940</v>
      </c>
      <c r="GQ20" s="15">
        <f t="array" ref="GQ20">GP20/INDEX(Exch_rate,MATCH($A20,Exch_regions1,0),MATCH(GP$1,Exch_months1,0))</f>
        <v>57.832762707400583</v>
      </c>
      <c r="GR20" s="15">
        <v>1499400</v>
      </c>
      <c r="GS20" s="15">
        <f t="array" ref="GS20">GR20/INDEX(Exch_rate,MATCH($A20,Exch_regions1,0),MATCH(GR$1,Exch_months1,0))</f>
        <v>59.480330578512401</v>
      </c>
      <c r="GT20" s="15">
        <v>1477680</v>
      </c>
      <c r="GU20" s="15">
        <f t="array" ref="GU20">GT20/INDEX(Exch_rate,MATCH($A20,Exch_regions1,0),MATCH(GT$1,Exch_months1,0))</f>
        <v>57.978550876275172</v>
      </c>
      <c r="GV20" s="15">
        <v>1520300</v>
      </c>
      <c r="GW20" s="15">
        <f t="array" ref="GW20">GV20/INDEX(Exch_rate,MATCH($A20,Exch_regions1,0),MATCH(GV$1,Exch_months1,0))</f>
        <v>60.369291859695572</v>
      </c>
      <c r="GX20" s="15">
        <v>1660150</v>
      </c>
      <c r="GY20" s="15">
        <f t="array" ref="GY20">GX20/INDEX(Exch_rate,MATCH($A20,Exch_regions1,0),MATCH(GX$1,Exch_months1,0))</f>
        <v>65.900760833608999</v>
      </c>
      <c r="GZ20" s="2">
        <v>1589400</v>
      </c>
      <c r="HA20" s="15">
        <f t="array" ref="HA20">GZ20/INDEX(Exch_rate,MATCH($A20,Exch_regions1,0),MATCH(GZ$1,Exch_months1,0))</f>
        <v>61.748251748251747</v>
      </c>
      <c r="HB20" s="15">
        <v>1633000</v>
      </c>
      <c r="HC20" s="15">
        <f t="array" ref="HC20">HB20/INDEX(Exch_rate,MATCH($A20,Exch_regions1,0),MATCH(HB$1,Exch_months1,0))</f>
        <v>64.609297725024732</v>
      </c>
      <c r="HD20" s="15">
        <v>1650000</v>
      </c>
      <c r="HE20" s="15">
        <f t="array" ref="HE20">HD20/INDEX(Exch_rate,MATCH($A20,Exch_regions1,0),MATCH(HD$1,Exch_months1,0))</f>
        <v>65.088757396449708</v>
      </c>
      <c r="HF20" s="15">
        <v>1620600</v>
      </c>
      <c r="HG20" s="15">
        <f t="array" ref="HG20">HF20/INDEX(Exch_rate,MATCH($A20,Exch_regions1,0),MATCH(HF$1,Exch_months1,0))</f>
        <v>63.937401367701206</v>
      </c>
      <c r="HH20" s="15">
        <v>1705150</v>
      </c>
      <c r="HI20" s="15">
        <f t="array" ref="HI20">HH20/INDEX(Exch_rate,MATCH($A20,Exch_regions1,0),MATCH(HH$1,Exch_months1,0))</f>
        <v>66.868627450980398</v>
      </c>
      <c r="HJ20" s="15">
        <v>1723550</v>
      </c>
      <c r="HK20" s="15">
        <f t="array" ref="HK20">HJ20/INDEX(Exch_rate,MATCH($A20,Exch_regions1,0),MATCH(HJ$1,Exch_months1,0))</f>
        <v>66.981669797266662</v>
      </c>
      <c r="HL20" s="15">
        <v>1778750</v>
      </c>
      <c r="HM20" s="15">
        <f t="array" ref="HM20">HL20/INDEX(Exch_rate,MATCH($A20,Exch_regions1,0),MATCH(HL$1,Exch_months1,0))</f>
        <v>70.236920039486677</v>
      </c>
      <c r="HN20" s="15">
        <v>1958100</v>
      </c>
      <c r="HO20" s="15">
        <f t="array" ref="HO20">HN20/INDEX(Exch_rate,MATCH($A20,Exch_regions1,0),MATCH(HN$1,Exch_months1,0))</f>
        <v>76.863591756624146</v>
      </c>
      <c r="HP20" s="15">
        <v>2012350</v>
      </c>
      <c r="HQ20" s="15">
        <f t="array" ref="HQ20">HP20/INDEX(Exch_rate,MATCH($A20,Exch_regions1,0),MATCH(HP$1,Exch_months1,0))</f>
        <v>78.505201560468137</v>
      </c>
      <c r="HR20" s="15">
        <v>2185400</v>
      </c>
      <c r="HS20" s="15">
        <f t="array" ref="HS20">HR20/INDEX(Exch_rate,MATCH($A20,Exch_regions1,0),MATCH(HR$1,Exch_months1,0))</f>
        <v>85.035019455252922</v>
      </c>
      <c r="HT20" s="15">
        <v>2074600</v>
      </c>
      <c r="HU20" s="15">
        <f t="array" ref="HU20">HT20/INDEX(Exch_rate,MATCH($A20,Exch_regions1,0),MATCH(HT$1,Exch_months1,0))</f>
        <v>80.100386100386103</v>
      </c>
      <c r="HV20" s="15">
        <v>2006250</v>
      </c>
      <c r="HW20" s="15">
        <f t="array" ref="HW20">HV20/INDEX(Exch_rate,MATCH($A20,Exch_regions1,0),MATCH(HV$1,Exch_months1,0))</f>
        <v>78.089523191696401</v>
      </c>
      <c r="HX20" s="15">
        <v>2066680</v>
      </c>
      <c r="HY20" s="15">
        <f t="array" ref="HY20">HX20/INDEX(Exch_rate,MATCH($A20,Exch_regions1,0),MATCH(HX$1,Exch_months1,0))</f>
        <v>80.813868613138695</v>
      </c>
      <c r="HZ20" s="15">
        <v>2062400</v>
      </c>
      <c r="IA20" s="15">
        <f t="array" ref="IA20">HZ20/INDEX(Exch_rate,MATCH($A20,Exch_regions1,0),MATCH(HZ$1,Exch_months1,0))</f>
        <v>79.323076923076925</v>
      </c>
      <c r="IB20" s="15">
        <v>1996680</v>
      </c>
      <c r="IC20" s="15">
        <f t="array" ref="IC20">IB20/INDEX(Exch_rate,MATCH($A20,Exch_regions1,0),MATCH(IB$1,Exch_months1,0))</f>
        <v>75.977168949771695</v>
      </c>
      <c r="ID20" s="15">
        <v>1842000</v>
      </c>
      <c r="IE20" s="15">
        <f t="array" ref="IE20">ID20/INDEX(Exch_rate,MATCH($A20,Exch_regions1,0),MATCH(ID$1,Exch_months1,0))</f>
        <v>70.015837820715873</v>
      </c>
      <c r="IF20" s="15">
        <v>1802250</v>
      </c>
      <c r="IG20" s="15">
        <f t="array" ref="IG20">IF20/INDEX(Exch_rate,MATCH($A20,Exch_regions1,0),MATCH(IF$1,Exch_months1,0))</f>
        <v>67.584374999999994</v>
      </c>
      <c r="IH20" s="15">
        <v>1697540</v>
      </c>
      <c r="II20" s="15">
        <f t="array" ref="II20">IH20/INDEX(Exch_rate,MATCH($A20,Exch_regions1,0),MATCH(IH$1,Exch_months1,0))</f>
        <v>63.38834951456311</v>
      </c>
      <c r="IJ20" s="15">
        <v>1646800</v>
      </c>
      <c r="IK20" s="15">
        <f t="array" ref="IK20">IJ20/INDEX(Exch_rate,MATCH($A20,Exch_regions1,0),MATCH(IJ$1,Exch_months1,0))</f>
        <v>63.117550113065811</v>
      </c>
      <c r="IL20" s="15">
        <v>1685550</v>
      </c>
      <c r="IM20" s="15">
        <f t="array" ref="IM20">IL20/INDEX(Exch_rate,MATCH($A20,Exch_regions1,0),MATCH(IL$1,Exch_months1,0))</f>
        <v>65.331395348837205</v>
      </c>
      <c r="IN20" s="15">
        <v>1747850</v>
      </c>
      <c r="IO20" s="15">
        <f t="array" ref="IO20">IN20/INDEX(Exch_rate,MATCH($A20,Exch_regions1,0),MATCH(IN$1,Exch_months1,0))</f>
        <v>67.61508704061896</v>
      </c>
      <c r="IP20" s="15">
        <v>1731000</v>
      </c>
      <c r="IQ20" s="15">
        <f t="array" ref="IQ20">IP20/INDEX(Exch_rate,MATCH($A20,Exch_regions1,0),MATCH(IP$1,Exch_months1,0))</f>
        <v>66.852044954234742</v>
      </c>
      <c r="IR20" s="15">
        <v>1701250</v>
      </c>
      <c r="IS20" s="15">
        <f t="array" ref="IS20">IR20/INDEX(Exch_rate,MATCH($A20,Exch_regions1,0),MATCH(IR$1,Exch_months1,0))</f>
        <v>65.432692307692307</v>
      </c>
      <c r="IT20" s="15">
        <v>1650000</v>
      </c>
      <c r="IU20" s="15">
        <f t="array" ref="IU20">IT20/INDEX(Exch_rate,MATCH($A20,Exch_regions1,0),MATCH(IT$1,Exch_months1,0))</f>
        <v>62.5</v>
      </c>
      <c r="IV20" s="15">
        <v>1652750</v>
      </c>
      <c r="IW20" s="15">
        <f t="array" ref="IW20">IV20/INDEX(Exch_rate,MATCH($A20,Exch_regions1,0),MATCH(IV$1,Exch_months1,0))</f>
        <v>62.604166666666664</v>
      </c>
      <c r="IX20" s="15">
        <v>1675750</v>
      </c>
      <c r="IY20" s="15">
        <f t="array" ref="IY20">IX20/INDEX(Exch_rate,MATCH($A20,Exch_regions1,0),MATCH(IX$1,Exch_months1,0))</f>
        <v>63.019442668572076</v>
      </c>
      <c r="IZ20" s="15">
        <v>1665000</v>
      </c>
      <c r="JA20" s="15">
        <f t="array" ref="JA20">IZ20/INDEX(Exch_rate,MATCH($A20,Exch_regions1,0),MATCH(IZ$1,Exch_months1,0))</f>
        <v>62.359550561797754</v>
      </c>
      <c r="JB20" s="15">
        <v>1711800</v>
      </c>
      <c r="JC20" s="15">
        <f t="array" ref="JC20">JB20/INDEX(Exch_rate,MATCH($A20,Exch_regions1,0),MATCH(JB$1,Exch_months1,0))</f>
        <v>64.394537862543729</v>
      </c>
      <c r="JD20" s="15">
        <v>1729250</v>
      </c>
      <c r="JE20" s="15">
        <f t="array" ref="JE20">JD20/INDEX(Exch_rate,MATCH($A20,Exch_regions1,0),MATCH(JD$1,Exch_months1,0))</f>
        <v>64.867957086052968</v>
      </c>
      <c r="JF20" s="15">
        <v>1785980</v>
      </c>
      <c r="JG20" s="15">
        <f t="array" ref="JG20">JF20/INDEX(Exch_rate,MATCH($A20,Exch_regions1,0),MATCH(JF$1,Exch_months1,0))</f>
        <v>66.670897416753775</v>
      </c>
      <c r="JH20" s="15">
        <v>1800350</v>
      </c>
      <c r="JI20" s="15">
        <f t="array" ref="JI20">JH20/INDEX(Exch_rate,MATCH($A20,Exch_regions1,0),MATCH(JH$1,Exch_months1,0))</f>
        <v>66.887724773369001</v>
      </c>
      <c r="JJ20" s="15">
        <v>1884300</v>
      </c>
      <c r="JK20" s="15">
        <f t="array" ref="JK20">JJ20/INDEX(Exch_rate,MATCH($A20,Exch_regions1,0),MATCH(JJ$1,Exch_months1,0))</f>
        <v>69.941724509112504</v>
      </c>
      <c r="JL20" s="15">
        <v>2001800</v>
      </c>
      <c r="JM20" s="15">
        <f>JL20/INDEX(Exchange_rate_data1,MATCH('Food Items CMB_Regions '!$A20,Exch_regions,0),MATCH('Food Items CMB_Regions '!JL$1,Exch_months3,0))</f>
        <v>74.510533760142934</v>
      </c>
      <c r="JN20" s="42">
        <v>1975850</v>
      </c>
      <c r="JO20" s="42">
        <f>JN20/INDEX(Exchange_rate_data2,MATCH('Food Items CMB_Regions '!$A20,Exch_regions,0),MATCH('Food Items CMB_Regions '!JN$1,Exch_months4,0))</f>
        <v>73.204030973287388</v>
      </c>
      <c r="JP20" s="42">
        <v>1917600</v>
      </c>
      <c r="JQ20" s="42">
        <f>JP20/INDEX(Exchange_rate_data3,MATCH('Food Items CMB_Regions '!$A20,Exch_regions,0),MATCH('Food Items CMB_Regions '!JP$1,Exch_months5,0))</f>
        <v>70.977532664618579</v>
      </c>
      <c r="JR20" s="42">
        <v>1939200</v>
      </c>
      <c r="JS20" s="42">
        <f>JR20/INDEX(Exchange_rate4,MATCH('Food Items CMB_Regions '!$A20,Exch_regions,0),MATCH('Food Items CMB_Regions '!JR$1,Exch_month6,0))</f>
        <v>72</v>
      </c>
      <c r="JT20" s="42">
        <v>1884650</v>
      </c>
      <c r="JU20" s="42">
        <f>JT20/INDEX(Exchange_rate5,MATCH('Food Items CMB_Regions '!$A20,Exch_regions,0),MATCH('Food Items CMB_Regions '!JT$1,Exch_month7,0))</f>
        <v>70.322761194029852</v>
      </c>
      <c r="JV20" s="42">
        <v>1872750</v>
      </c>
      <c r="JW20" s="42">
        <f>JV20/INDEX(Exchange_rate6,MATCH('Food Items CMB_Regions '!$A20,Exch_regions,0),MATCH('Food Items CMB_Regions '!JV$1,Exch_month9,0))</f>
        <v>69.662984041959604</v>
      </c>
      <c r="JX20" s="42">
        <v>1876100</v>
      </c>
      <c r="JY20" s="42">
        <f>JX20/INDEX(Exchange_rate7,MATCH('Food Items CMB_Regions '!$A20,Exch_regions,0),MATCH('Food Items CMB_Regions '!JX$1,Exch_month10,0))</f>
        <v>69.528103767757884</v>
      </c>
      <c r="JZ20" s="42">
        <v>1947150</v>
      </c>
      <c r="KA20" s="42">
        <f>JZ20/INDEX(Exchange_rate8,MATCH('Food Items CMB_Regions '!$A20,Exch_regions,0),MATCH('Food Items CMB_Regions '!JZ$1,Exchange_month11,0))</f>
        <v>71.91689750692521</v>
      </c>
      <c r="KB20" s="42">
        <v>2014200</v>
      </c>
      <c r="KC20" s="42">
        <f>KB20/INDEX(Exchange_rate9,MATCH('Food Items CMB_Regions '!$A20,Exch_regions,0),MATCH('Food Items CMB_Regions '!KB$1,Exch_month11,0))</f>
        <v>74.636857707509876</v>
      </c>
      <c r="KD20" s="42">
        <v>2033716.6666666667</v>
      </c>
      <c r="KE20" s="42">
        <f>KD20/INDEX(Exchange_rate10,MATCH('Food Items CMB_Regions '!$A20,Exch_regions,0),MATCH('Food Items CMB_Regions '!KD$1,Exch_month12,0))</f>
        <v>75.137315270935957</v>
      </c>
      <c r="KF20" s="42">
        <v>1941781</v>
      </c>
      <c r="KG20" s="42">
        <f>KF20/INDEX(Exchange_rate11,MATCH('Food Items CMB_Regions '!$A20,Exch_regions,0),MATCH('Food Items CMB_Regions '!KF$1,Exch_month13,0))</f>
        <v>71.378510513159824</v>
      </c>
      <c r="KH20" s="42">
        <v>1987400</v>
      </c>
      <c r="KI20" s="42">
        <f>KH20/INDEX(Exchange_rate12,MATCH('Food Items CMB_Regions '!$A20,Exch_regions,0),MATCH('Food Items CMB_Regions '!KH$1,Exch_month14,0))</f>
        <v>73.954353758372619</v>
      </c>
      <c r="KJ20" s="42">
        <v>2022700</v>
      </c>
      <c r="KK20" s="42">
        <f>KJ20/INDEX(Exchange_rate13,MATCH('Food Items CMB_Regions '!$A20,Exch_regions,0),MATCH('Food Items CMB_Regions '!KJ$1,Exch_month15,0))</f>
        <v>75.053803339517629</v>
      </c>
      <c r="KL20" s="42">
        <v>1926200</v>
      </c>
      <c r="KM20" s="42">
        <f>KL20/INDEX(Exchange_rate14,MATCH('Food Items CMB_Regions '!$A20,Exch_regions,0),MATCH('Food Items CMB_Regions '!KL$1,Exch_month16,0))</f>
        <v>71.451004636785171</v>
      </c>
      <c r="KN20" s="42">
        <v>1908200</v>
      </c>
      <c r="KO20" s="42">
        <f>KN20/INDEX(Exchange_rate15,MATCH('Food Items CMB_Regions '!$A20,Exch_regions,0),MATCH('Food Items CMB_Regions '!KN$1,Exch_month17,0))</f>
        <v>70.62176165803109</v>
      </c>
      <c r="KP20" s="44">
        <v>1857750</v>
      </c>
      <c r="KQ20" s="42">
        <f>KP20/INDEX(Exchange_rate16,MATCH('Food Items CMB_Regions '!$A20,Exch_regions,0),MATCH('Food Items CMB_Regions '!KP$1,Exch_month18,0))</f>
        <v>68.299632352941174</v>
      </c>
      <c r="KR20" s="42">
        <v>1819800</v>
      </c>
      <c r="KS20" s="42">
        <f>KR20/INDEX(Exchange_rate17,MATCH('Food Items CMB_Regions '!$A20,Exch_regions,0),MATCH('Food Items CMB_Regions '!KR$1,Exch_month19,0))</f>
        <v>66.659340659340657</v>
      </c>
      <c r="KT20" s="42">
        <v>1797200</v>
      </c>
      <c r="KU20" s="42">
        <f>KT20/INDEX(Exchange_rate18,MATCH('Food Items CMB_Regions '!$A20,Exch_regions,0),MATCH('Food Items CMB_Regions '!KT$1,Exch_month20,0))</f>
        <v>65.751219512195121</v>
      </c>
      <c r="KV20" s="42">
        <v>1848000</v>
      </c>
      <c r="KW20" s="42">
        <f>KV20/INDEX(Exchange_rate19,MATCH('Food Items CMB_Regions '!$A20,Exch_regions,0),MATCH('Food Items CMB_Regions '!KV$1,Exch_month21,0))</f>
        <v>67.816513761467888</v>
      </c>
      <c r="KX20" s="2">
        <v>1899500</v>
      </c>
      <c r="KY20" s="42">
        <f>KX20/INDEX(Exchange_rate20,MATCH('Food Items CMB_Regions '!$A20,Exch_regions,0),MATCH(KX$1,Exch_month22,0))</f>
        <v>68.553383458646621</v>
      </c>
      <c r="KZ20" s="42">
        <v>1972300</v>
      </c>
      <c r="LA20" s="42">
        <f>KZ20/INDEX(Exchange_rate22,MATCH('Food Items CMB_Regions '!$A20,Exch_regions,0),MATCH(KZ$1,Exch_month24,0))</f>
        <v>71.180751879699258</v>
      </c>
      <c r="LB20" s="42">
        <v>2027500</v>
      </c>
      <c r="LC20" s="42">
        <f>LB20/INDEX(Exchange_rate23,MATCH('Food Items CMB_Regions '!$A20,Exch_regions,0),MATCH(LB$1,Exch_month25,0))</f>
        <v>71.833480956598763</v>
      </c>
      <c r="LD20" s="24">
        <f t="shared" si="0"/>
        <v>1734467.3333333333</v>
      </c>
      <c r="LE20" s="24">
        <f t="shared" si="0"/>
        <v>65.808436866636768</v>
      </c>
    </row>
  </sheetData>
  <sortState xmlns:xlrd2="http://schemas.microsoft.com/office/spreadsheetml/2017/richdata2" ref="EF26:EH43">
    <sortCondition ref="EF25"/>
  </sortState>
  <mergeCells count="159">
    <mergeCell ref="LB1:LC1"/>
    <mergeCell ref="KX1:KY1"/>
    <mergeCell ref="KR1:KS1"/>
    <mergeCell ref="A1:A2"/>
    <mergeCell ref="FX1:FY1"/>
    <mergeCell ref="FV1:FW1"/>
    <mergeCell ref="GF1:GG1"/>
    <mergeCell ref="FZ1:GA1"/>
    <mergeCell ref="FH1:FI1"/>
    <mergeCell ref="ER1:ES1"/>
    <mergeCell ref="EN1:EO1"/>
    <mergeCell ref="GD1:GE1"/>
    <mergeCell ref="GB1:GC1"/>
    <mergeCell ref="EP1:EQ1"/>
    <mergeCell ref="ET1:EU1"/>
    <mergeCell ref="EX1:EY1"/>
    <mergeCell ref="FF1:FG1"/>
    <mergeCell ref="FD1:FE1"/>
    <mergeCell ref="FB1:FC1"/>
    <mergeCell ref="EZ1:FA1"/>
    <mergeCell ref="FJ1:FK1"/>
    <mergeCell ref="FL1:FM1"/>
    <mergeCell ref="FN1:FO1"/>
    <mergeCell ref="EV1:EW1"/>
    <mergeCell ref="FP1:FQ1"/>
    <mergeCell ref="FR1:FS1"/>
    <mergeCell ref="FT1:FU1"/>
    <mergeCell ref="DL1:DM1"/>
    <mergeCell ref="EJ1:EK1"/>
    <mergeCell ref="EH1:EI1"/>
    <mergeCell ref="DV1:DW1"/>
    <mergeCell ref="EF1:EG1"/>
    <mergeCell ref="DT1:DU1"/>
    <mergeCell ref="DR1:DS1"/>
    <mergeCell ref="DZ1:EA1"/>
    <mergeCell ref="DX1:DY1"/>
    <mergeCell ref="DN1:DO1"/>
    <mergeCell ref="ED1:EE1"/>
    <mergeCell ref="EB1:EC1"/>
    <mergeCell ref="DP1:DQ1"/>
    <mergeCell ref="EL1:EM1"/>
    <mergeCell ref="AB1:AC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CN1:CO1"/>
    <mergeCell ref="CP1:CQ1"/>
    <mergeCell ref="CR1:CS1"/>
    <mergeCell ref="CT1:CU1"/>
    <mergeCell ref="T1:U1"/>
    <mergeCell ref="AD1:AE1"/>
    <mergeCell ref="AF1:AG1"/>
    <mergeCell ref="AH1:AI1"/>
    <mergeCell ref="BJ1:BK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HN1:HO1"/>
    <mergeCell ref="DH1:DI1"/>
    <mergeCell ref="CX1:CY1"/>
    <mergeCell ref="CZ1:DA1"/>
    <mergeCell ref="DB1:DC1"/>
    <mergeCell ref="DD1:DE1"/>
    <mergeCell ref="DF1:DG1"/>
    <mergeCell ref="DJ1:DK1"/>
    <mergeCell ref="AN1:AO1"/>
    <mergeCell ref="BZ1:CA1"/>
    <mergeCell ref="CB1:CC1"/>
    <mergeCell ref="CD1:CE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CJ1:CK1"/>
    <mergeCell ref="CV1:CW1"/>
    <mergeCell ref="CL1:CM1"/>
    <mergeCell ref="GH1:GI1"/>
    <mergeCell ref="GR1:GS1"/>
    <mergeCell ref="GN1:GO1"/>
    <mergeCell ref="GL1:GM1"/>
    <mergeCell ref="HL1:HM1"/>
    <mergeCell ref="GV1:GW1"/>
    <mergeCell ref="GT1:GU1"/>
    <mergeCell ref="HH1:HI1"/>
    <mergeCell ref="HF1:HG1"/>
    <mergeCell ref="HD1:HE1"/>
    <mergeCell ref="GX1:GY1"/>
    <mergeCell ref="HB1:HC1"/>
    <mergeCell ref="HJ1:HK1"/>
    <mergeCell ref="GP1:GQ1"/>
    <mergeCell ref="GJ1:GK1"/>
    <mergeCell ref="GZ1:HA1"/>
    <mergeCell ref="HT1:HU1"/>
    <mergeCell ref="HR1:HS1"/>
    <mergeCell ref="HP1:HQ1"/>
    <mergeCell ref="IB1:IC1"/>
    <mergeCell ref="IV1:IW1"/>
    <mergeCell ref="IT1:IU1"/>
    <mergeCell ref="IR1:IS1"/>
    <mergeCell ref="IP1:IQ1"/>
    <mergeCell ref="IN1:IO1"/>
    <mergeCell ref="IL1:IM1"/>
    <mergeCell ref="IJ1:IK1"/>
    <mergeCell ref="KL1:KM1"/>
    <mergeCell ref="KN1:KO1"/>
    <mergeCell ref="KP1:KQ1"/>
    <mergeCell ref="IH1:II1"/>
    <mergeCell ref="IF1:IG1"/>
    <mergeCell ref="ID1:IE1"/>
    <mergeCell ref="HZ1:IA1"/>
    <mergeCell ref="HX1:HY1"/>
    <mergeCell ref="HV1:HW1"/>
    <mergeCell ref="KZ1:LA1"/>
    <mergeCell ref="KV1:KW1"/>
    <mergeCell ref="KT1:KU1"/>
    <mergeCell ref="KF1:KG1"/>
    <mergeCell ref="LD1:LE1"/>
    <mergeCell ref="IX1:IY1"/>
    <mergeCell ref="IZ1:JA1"/>
    <mergeCell ref="JB1:JC1"/>
    <mergeCell ref="JD1:JE1"/>
    <mergeCell ref="JF1:JG1"/>
    <mergeCell ref="JJ1:JK1"/>
    <mergeCell ref="JL1:JM1"/>
    <mergeCell ref="JN1:JO1"/>
    <mergeCell ref="JP1:JQ1"/>
    <mergeCell ref="JR1:JS1"/>
    <mergeCell ref="JT1:JU1"/>
    <mergeCell ref="JV1:JW1"/>
    <mergeCell ref="JX1:JY1"/>
    <mergeCell ref="JZ1:KA1"/>
    <mergeCell ref="KB1:KC1"/>
    <mergeCell ref="KH1:KI1"/>
    <mergeCell ref="KD1:KE1"/>
    <mergeCell ref="JH1:JI1"/>
    <mergeCell ref="KJ1:KK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LG20"/>
  <sheetViews>
    <sheetView workbookViewId="0">
      <pane xSplit="1" ySplit="2" topLeftCell="KS3" activePane="bottomRight" state="frozen"/>
      <selection pane="topRight" activeCell="B1" sqref="B1"/>
      <selection pane="bottomLeft" activeCell="A3" sqref="A3"/>
      <selection pane="bottomRight" activeCell="A4" sqref="A4:XFD4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6" max="316" width="10.1796875" customWidth="1"/>
    <col min="317" max="317" width="10.453125" customWidth="1"/>
  </cols>
  <sheetData>
    <row r="1" spans="1:31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4" t="s">
        <v>73</v>
      </c>
      <c r="LE1" s="55"/>
    </row>
    <row r="2" spans="1:319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3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25" t="s">
        <v>41</v>
      </c>
      <c r="LE2" s="26" t="s">
        <v>42</v>
      </c>
    </row>
    <row r="3" spans="1:319" x14ac:dyDescent="0.35">
      <c r="A3" s="1" t="s">
        <v>0</v>
      </c>
      <c r="B3" s="21">
        <v>839830</v>
      </c>
      <c r="C3" s="15">
        <f t="array" ref="C3">B3/INDEX(Exch_rate,MATCH($A3,Exch_regions1,0),MATCH(B$1,Exch_months1,0))</f>
        <v>39.351659508004687</v>
      </c>
      <c r="D3" s="21">
        <v>836660</v>
      </c>
      <c r="E3" s="15">
        <f t="array" ref="E3">D3/INDEX(Exch_rate,MATCH($A3,Exch_regions1,0),MATCH(D$1,Exch_months1,0))</f>
        <v>40.127577937649882</v>
      </c>
      <c r="F3" s="21">
        <v>836830</v>
      </c>
      <c r="G3" s="15">
        <f t="array" ref="G3">F3/INDEX(Exch_rate,MATCH($A3,Exch_regions1,0),MATCH(F$1,Exch_months1,0))</f>
        <v>41.824073302790509</v>
      </c>
      <c r="H3" s="21">
        <v>841960</v>
      </c>
      <c r="I3" s="15">
        <f t="array" ref="I3">H3/INDEX(Exch_rate,MATCH($A3,Exch_regions1,0),MATCH(H$1,Exch_months1,0))</f>
        <v>42.404015646247082</v>
      </c>
      <c r="J3" s="21">
        <v>828163.33333333337</v>
      </c>
      <c r="K3" s="15">
        <f t="array" ref="K3">J3/INDEX(Exch_rate,MATCH($A3,Exch_regions1,0),MATCH(J$1,Exch_months1,0))</f>
        <v>41.494613778705641</v>
      </c>
      <c r="L3" s="21">
        <v>792833.33333333337</v>
      </c>
      <c r="M3" s="15">
        <f t="array" ref="M3">L3/INDEX(Exch_rate,MATCH($A3,Exch_regions1,0),MATCH(L$1,Exch_months1,0))</f>
        <v>39.314049586776861</v>
      </c>
      <c r="N3" s="21">
        <v>781966.66666666663</v>
      </c>
      <c r="O3" s="15">
        <f t="array" ref="O3">N3/INDEX(Exch_rate,MATCH($A3,Exch_regions1,0),MATCH(N$1,Exch_months1,0))</f>
        <v>37.996436669906053</v>
      </c>
      <c r="P3" s="21">
        <v>826160</v>
      </c>
      <c r="Q3" s="15">
        <f t="array" ref="Q3">P3/INDEX(Exch_rate,MATCH($A3,Exch_regions1,0),MATCH(P$1,Exch_months1,0))</f>
        <v>40.137327935222672</v>
      </c>
      <c r="R3" s="21">
        <v>843250</v>
      </c>
      <c r="S3" s="15">
        <f t="array" ref="S3">R3/INDEX(Exch_rate,MATCH($A3,Exch_regions1,0),MATCH(R$1,Exch_months1,0))</f>
        <v>41.134146341463413</v>
      </c>
      <c r="T3" s="21">
        <v>841660</v>
      </c>
      <c r="U3" s="15">
        <f t="array" ref="U3">T3/INDEX(Exch_rate,MATCH($A3,Exch_regions1,0),MATCH(T$1,Exch_months1,0))</f>
        <v>41.056585365853657</v>
      </c>
      <c r="V3" s="21">
        <v>823666.66666666663</v>
      </c>
      <c r="W3" s="15">
        <f t="array" ref="W3">V3/INDEX(Exch_rate,MATCH($A3,Exch_regions1,0),MATCH(V$1,Exch_months1,0))</f>
        <v>39.378486055776889</v>
      </c>
      <c r="X3" s="21">
        <v>791430</v>
      </c>
      <c r="Y3" s="15">
        <f t="array" ref="Y3">X3/INDEX(Exch_rate,MATCH($A3,Exch_regions1,0),MATCH(X$1,Exch_months1,0))</f>
        <v>37.449369085173501</v>
      </c>
      <c r="Z3" s="21">
        <v>786663.33333333337</v>
      </c>
      <c r="AA3" s="15">
        <f t="array" ref="AA3">Z3/INDEX(Exch_rate,MATCH($A3,Exch_regions1,0),MATCH(Z$1,Exch_months1,0))</f>
        <v>37.759840000000004</v>
      </c>
      <c r="AB3" s="21">
        <v>780750</v>
      </c>
      <c r="AC3" s="15">
        <f t="array" ref="AC3">AB3/INDEX(Exch_rate,MATCH($A3,Exch_regions1,0),MATCH(AB$1,Exch_months1,0))</f>
        <v>38.240816326530613</v>
      </c>
      <c r="AD3" s="21">
        <v>768076.66666666663</v>
      </c>
      <c r="AE3" s="15">
        <f t="array" ref="AE3">AD3/INDEX(Exch_rate,MATCH($A3,Exch_regions1,0),MATCH(AD$1,Exch_months1,0))</f>
        <v>36.761805998723673</v>
      </c>
      <c r="AF3" s="21">
        <v>787910</v>
      </c>
      <c r="AG3" s="15">
        <f t="array" ref="AG3">AF3/INDEX(Exch_rate,MATCH($A3,Exch_regions1,0),MATCH(AF$1,Exch_months1,0))</f>
        <v>38.497231270358306</v>
      </c>
      <c r="AH3" s="21">
        <v>794080</v>
      </c>
      <c r="AI3" s="15">
        <f t="array" ref="AI3">AH3/INDEX(Exch_rate,MATCH($A3,Exch_regions1,0),MATCH(AH$1,Exch_months1,0))</f>
        <v>38.454237288135594</v>
      </c>
      <c r="AJ3" s="21">
        <v>791080</v>
      </c>
      <c r="AK3" s="15">
        <f t="array" ref="AK3">AJ3/INDEX(Exch_rate,MATCH($A3,Exch_regions1,0),MATCH(AJ$1,Exch_months1,0))</f>
        <v>37.551265822784806</v>
      </c>
      <c r="AL3" s="21">
        <v>784330</v>
      </c>
      <c r="AM3" s="15">
        <f t="array" ref="AM3">AL3/INDEX(Exch_rate,MATCH($A3,Exch_regions1,0),MATCH(AL$1,Exch_months1,0))</f>
        <v>37.113406940063093</v>
      </c>
      <c r="AN3" s="21">
        <v>776660</v>
      </c>
      <c r="AO3" s="15">
        <f t="array" ref="AO3">AN3/INDEX(Exch_rate,MATCH($A3,Exch_regions1,0),MATCH(AN$1,Exch_months1,0))</f>
        <v>36.983809523809526</v>
      </c>
      <c r="AP3" s="21">
        <v>776930</v>
      </c>
      <c r="AQ3" s="15">
        <f t="array" ref="AQ3">AP3/INDEX(Exch_rate,MATCH($A3,Exch_regions1,0),MATCH(AP$1,Exch_months1,0))</f>
        <v>36.99666666666667</v>
      </c>
      <c r="AR3" s="21">
        <v>762666.66666666663</v>
      </c>
      <c r="AS3" s="15">
        <f t="array" ref="AS3">AR3/INDEX(Exch_rate,MATCH($A3,Exch_regions1,0),MATCH(AR$1,Exch_months1,0))</f>
        <v>36.933010492332521</v>
      </c>
      <c r="AT3" s="21">
        <v>762666.66666666663</v>
      </c>
      <c r="AU3" s="15">
        <f t="array" ref="AU3">AT3/INDEX(Exch_rate,MATCH($A3,Exch_regions1,0),MATCH(AT$1,Exch_months1,0))</f>
        <v>35.363214837712519</v>
      </c>
      <c r="AV3" s="21">
        <v>766833.33333333337</v>
      </c>
      <c r="AW3" s="15">
        <f t="array" ref="AW3">AV3/INDEX(Exch_rate,MATCH($A3,Exch_regions1,0),MATCH(AV$1,Exch_months1,0))</f>
        <v>35.722049689440993</v>
      </c>
      <c r="AX3" s="21">
        <v>756833.33333333337</v>
      </c>
      <c r="AY3" s="15">
        <f t="array" ref="AY3">AX3/INDEX(Exch_rate,MATCH($A3,Exch_regions1,0),MATCH(AX$1,Exch_months1,0))</f>
        <v>35.256211180124225</v>
      </c>
      <c r="AZ3" s="21">
        <v>771833.33333333337</v>
      </c>
      <c r="BA3" s="15">
        <f t="array" ref="BA3">AZ3/INDEX(Exch_rate,MATCH($A3,Exch_regions1,0),MATCH(AZ$1,Exch_months1,0))</f>
        <v>35.954968944099377</v>
      </c>
      <c r="BB3" s="21">
        <v>819166.66666666663</v>
      </c>
      <c r="BC3" s="15">
        <f t="array" ref="BC3">BB3/INDEX(Exch_rate,MATCH($A3,Exch_regions1,0),MATCH(BB$1,Exch_months1,0))</f>
        <v>37.959530429409945</v>
      </c>
      <c r="BD3" s="21">
        <v>791500</v>
      </c>
      <c r="BE3" s="15">
        <f t="array" ref="BE3">BD3/INDEX(Exch_rate,MATCH($A3,Exch_regions1,0),MATCH(BD$1,Exch_months1,0))</f>
        <v>36.643518518518519</v>
      </c>
      <c r="BF3" s="21">
        <v>792666.66666666663</v>
      </c>
      <c r="BG3" s="15">
        <f t="array" ref="BG3">BF3/INDEX(Exch_rate,MATCH($A3,Exch_regions1,0),MATCH(BF$1,Exch_months1,0))</f>
        <v>36.071293136139552</v>
      </c>
      <c r="BH3" s="21">
        <v>793566.66666666663</v>
      </c>
      <c r="BI3" s="15">
        <f t="array" ref="BI3">BH3/INDEX(Exch_rate,MATCH($A3,Exch_regions1,0),MATCH(BH$1,Exch_months1,0))</f>
        <v>35.799999999999997</v>
      </c>
      <c r="BJ3" s="21">
        <v>794166.66666666663</v>
      </c>
      <c r="BK3" s="15">
        <f t="array" ref="BK3">BJ3/INDEX(Exch_rate,MATCH($A3,Exch_regions1,0),MATCH(BJ$1,Exch_months1,0))</f>
        <v>36.20820668693009</v>
      </c>
      <c r="BL3" s="21">
        <v>794166.66666666663</v>
      </c>
      <c r="BM3" s="15">
        <f t="array" ref="BM3">BL3/INDEX(Exch_rate,MATCH($A3,Exch_regions1,0),MATCH(BL$1,Exch_months1,0))</f>
        <v>36.374045801526719</v>
      </c>
      <c r="BN3" s="21">
        <v>810833.33333333337</v>
      </c>
      <c r="BO3" s="15">
        <f t="array" ref="BO3">BN3/INDEX(Exch_rate,MATCH($A3,Exch_regions1,0),MATCH(BN$1,Exch_months1,0))</f>
        <v>36.441947565543074</v>
      </c>
      <c r="BP3" s="21">
        <v>794166.66666666663</v>
      </c>
      <c r="BQ3" s="15">
        <f t="array" ref="BQ3">BP3/INDEX(Exch_rate,MATCH($A3,Exch_regions1,0),MATCH(BP$1,Exch_months1,0))</f>
        <v>35.361781076066791</v>
      </c>
      <c r="BR3" s="21">
        <v>791166.66666666663</v>
      </c>
      <c r="BS3" s="15">
        <f t="array" ref="BS3">BR3/INDEX(Exch_rate,MATCH($A3,Exch_regions1,0),MATCH(BR$1,Exch_months1,0))</f>
        <v>35.962121212121211</v>
      </c>
      <c r="BT3" s="21">
        <v>782541.66666666663</v>
      </c>
      <c r="BU3" s="15">
        <f t="array" ref="BU3">BT3/INDEX(Exch_rate,MATCH($A3,Exch_regions1,0),MATCH(BT$1,Exch_months1,0))</f>
        <v>34.02355072463768</v>
      </c>
      <c r="BV3" s="21">
        <v>777666.66666666663</v>
      </c>
      <c r="BW3" s="15">
        <f t="array" ref="BW3">BV3/INDEX(Exch_rate,MATCH($A3,Exch_regions1,0),MATCH(BV$1,Exch_months1,0))</f>
        <v>33.568345323741006</v>
      </c>
      <c r="BX3" s="21">
        <v>762833.33333333337</v>
      </c>
      <c r="BY3" s="15">
        <f t="array" ref="BY3">BX3/INDEX(Exch_rate,MATCH($A3,Exch_regions1,0),MATCH(BX$1,Exch_months1,0))</f>
        <v>32.880747126436781</v>
      </c>
      <c r="BZ3" s="21">
        <v>771833.33333333337</v>
      </c>
      <c r="CA3" s="15">
        <f t="array" ref="CA3">BZ3/INDEX(Exch_rate,MATCH($A3,Exch_regions1,0),MATCH(BZ$1,Exch_months1,0))</f>
        <v>33.078571428571429</v>
      </c>
      <c r="CB3" s="21">
        <v>888166.66666666663</v>
      </c>
      <c r="CC3" s="15">
        <f t="array" ref="CC3">CB3/INDEX(Exch_rate,MATCH($A3,Exch_regions1,0),MATCH(CB$1,Exch_months1,0))</f>
        <v>37.528169014084504</v>
      </c>
      <c r="CD3" s="21">
        <v>834083.33333333337</v>
      </c>
      <c r="CE3" s="15">
        <f t="array" ref="CE3">CD3/INDEX(Exch_rate,MATCH($A3,Exch_regions1,0),MATCH(CD$1,Exch_months1,0))</f>
        <v>34.801808066759385</v>
      </c>
      <c r="CF3" s="21">
        <v>1028916.6666666666</v>
      </c>
      <c r="CG3" s="15">
        <f t="array" ref="CG3">CF3/INDEX(Exch_rate,MATCH($A3,Exch_regions1,0),MATCH(CF$1,Exch_months1,0))</f>
        <v>42.111186903137792</v>
      </c>
      <c r="CH3" s="21">
        <v>971916.66666666663</v>
      </c>
      <c r="CI3" s="15">
        <f t="array" ref="CI3">CH3/INDEX(Exch_rate,MATCH($A3,Exch_regions1,0),MATCH(CH$1,Exch_months1,0))</f>
        <v>38.428336079077425</v>
      </c>
      <c r="CJ3" s="21">
        <v>910250</v>
      </c>
      <c r="CK3" s="15">
        <f t="array" ref="CK3">CJ3/INDEX(Exch_rate,MATCH($A3,Exch_regions1,0),MATCH(CJ$1,Exch_months1,0))</f>
        <v>37.014571331751945</v>
      </c>
      <c r="CL3" s="21">
        <v>910250</v>
      </c>
      <c r="CM3" s="15">
        <f t="array" ref="CM3">CL3/INDEX(Exch_rate,MATCH($A3,Exch_regions1,0),MATCH(CL$1,Exch_months1,0))</f>
        <v>36.168874172185426</v>
      </c>
      <c r="CN3" s="21">
        <v>769166.66666666663</v>
      </c>
      <c r="CO3" s="15">
        <f t="array" ref="CO3">CN3/INDEX(Exch_rate,MATCH($A3,Exch_regions1,0),MATCH(CN$1,Exch_months1,0))</f>
        <v>30.163398692810457</v>
      </c>
      <c r="CP3" s="21">
        <v>843291.66666666663</v>
      </c>
      <c r="CQ3" s="15">
        <f t="array" ref="CQ3">CP3/INDEX(Exch_rate,MATCH($A3,Exch_regions1,0),MATCH(CP$1,Exch_months1,0))</f>
        <v>33.070261437908492</v>
      </c>
      <c r="CR3" s="21">
        <v>863875</v>
      </c>
      <c r="CS3" s="15">
        <f t="array" ref="CS3">CR3/INDEX(Exch_rate,MATCH($A3,Exch_regions1,0),MATCH(CR$1,Exch_months1,0))</f>
        <v>33.877450980392155</v>
      </c>
      <c r="CT3" s="21">
        <v>821125</v>
      </c>
      <c r="CU3" s="15">
        <f t="array" ref="CU3">CT3/INDEX(Exch_rate,MATCH($A3,Exch_regions1,0),MATCH(CT$1,Exch_months1,0))</f>
        <v>31.785483870967745</v>
      </c>
      <c r="CV3" s="21">
        <v>821541.66666666663</v>
      </c>
      <c r="CW3" s="15">
        <f t="array" ref="CW3">CV3/INDEX(Exch_rate,MATCH($A3,Exch_regions1,0),MATCH(CV$1,Exch_months1,0))</f>
        <v>32.644039735099334</v>
      </c>
      <c r="CX3" s="15">
        <v>832083.33333333337</v>
      </c>
      <c r="CY3" s="15">
        <f t="array" ref="CY3">CX3/INDEX(Exch_rate,MATCH($A3,Exch_regions1,0),MATCH(CX$1,Exch_months1,0))</f>
        <v>33.283333333333331</v>
      </c>
      <c r="CZ3" s="15">
        <v>856916.66666666663</v>
      </c>
      <c r="DA3" s="15">
        <f t="array" ref="DA3">CZ3/INDEX(Exch_rate,MATCH($A3,Exch_regions1,0),MATCH(CZ$1,Exch_months1,0))</f>
        <v>33.386363636363633</v>
      </c>
      <c r="DB3" s="15">
        <v>772750</v>
      </c>
      <c r="DC3" s="15">
        <f t="array" ref="DC3">DB3/INDEX(Exch_rate,MATCH($A3,Exch_regions1,0),MATCH(DB$1,Exch_months1,0))</f>
        <v>28.978124999999999</v>
      </c>
      <c r="DD3" s="15">
        <v>769333.33333333337</v>
      </c>
      <c r="DE3" s="15">
        <f t="array" ref="DE3">DD3/INDEX(Exch_rate,MATCH($A3,Exch_regions1,0),MATCH(DD$1,Exch_months1,0))</f>
        <v>29.401273885350317</v>
      </c>
      <c r="DF3" s="2">
        <v>769333.33333333337</v>
      </c>
      <c r="DG3" s="15">
        <f t="array" ref="DG3">DF3/INDEX(Exch_rate,MATCH($A3,Exch_regions1,0),MATCH(DF$1,Exch_months1,0))</f>
        <v>29.780645161290327</v>
      </c>
      <c r="DH3" s="2">
        <v>775333.33333333337</v>
      </c>
      <c r="DI3" s="15">
        <f t="array" ref="DI3">DH3/INDEX(Exch_rate,MATCH($A3,Exch_regions1,0),MATCH(DH$1,Exch_months1,0))</f>
        <v>29.820512820512821</v>
      </c>
      <c r="DJ3" s="2">
        <v>749000</v>
      </c>
      <c r="DK3" s="15">
        <f t="array" ref="DK3">DJ3/INDEX(Exch_rate,MATCH($A3,Exch_regions1,0),MATCH(DJ$1,Exch_months1,0))</f>
        <v>30.110552763819097</v>
      </c>
      <c r="DL3" s="2">
        <v>747750</v>
      </c>
      <c r="DM3" s="15">
        <f t="array" ref="DM3">DL3/INDEX(Exch_rate,MATCH($A3,Exch_regions1,0),MATCH(DL$1,Exch_months1,0))</f>
        <v>30.314189189189186</v>
      </c>
      <c r="DN3" s="2">
        <v>699083.33333333337</v>
      </c>
      <c r="DO3" s="15">
        <f t="array" ref="DO3">DN3/INDEX(Exch_rate,MATCH($A3,Exch_regions1,0),MATCH(DN$1,Exch_months1,0))</f>
        <v>29.74822695035461</v>
      </c>
      <c r="DP3" s="2">
        <v>726083.33333333337</v>
      </c>
      <c r="DQ3" s="15">
        <f t="array" ref="DQ3">DP3/INDEX(Exch_rate,MATCH($A3,Exch_regions1,0),MATCH(DP$1,Exch_months1,0))</f>
        <v>30.897163120567377</v>
      </c>
      <c r="DR3" s="17">
        <v>737083.33333333337</v>
      </c>
      <c r="DS3" s="15">
        <f t="array" ref="DS3">DR3/INDEX(Exch_rate,MATCH($A3,Exch_regions1,0),MATCH(DR$1,Exch_months1,0))</f>
        <v>32.75925925925926</v>
      </c>
      <c r="DT3" s="17">
        <v>737083.33333333337</v>
      </c>
      <c r="DU3" s="15">
        <f t="array" ref="DU3">DT3/INDEX(Exch_rate,MATCH($A3,Exch_regions1,0),MATCH(DT$1,Exch_months1,0))</f>
        <v>30.711805555555557</v>
      </c>
      <c r="DV3" s="17">
        <v>737083.33333333337</v>
      </c>
      <c r="DW3" s="15">
        <f t="array" ref="DW3">DV3/INDEX(Exch_rate,MATCH($A3,Exch_regions1,0),MATCH(DV$1,Exch_months1,0))</f>
        <v>32.75925925925926</v>
      </c>
      <c r="DX3" s="17">
        <v>744729.16666666663</v>
      </c>
      <c r="DY3" s="15">
        <f t="array" ref="DY3">DX3/INDEX(Exch_rate,MATCH($A3,Exch_regions1,0),MATCH(DX$1,Exch_months1,0))</f>
        <v>33.099074074074075</v>
      </c>
      <c r="DZ3" s="17">
        <v>729616.66666666663</v>
      </c>
      <c r="EA3" s="15">
        <f t="array" ref="EA3">DZ3/INDEX(Exch_rate,MATCH($A3,Exch_regions1,0),MATCH(DZ$1,Exch_months1,0))</f>
        <v>32.427407407407408</v>
      </c>
      <c r="EB3" s="17">
        <v>766083.33333333337</v>
      </c>
      <c r="EC3" s="15">
        <f t="array" ref="EC3">EB3/INDEX(Exch_rate,MATCH($A3,Exch_regions1,0),MATCH(EB$1,Exch_months1,0))</f>
        <v>34.048148148148151</v>
      </c>
      <c r="ED3" s="2">
        <v>776750</v>
      </c>
      <c r="EE3" s="15">
        <f t="array" ref="EE3">ED3/INDEX(Exch_rate,MATCH($A3,Exch_regions1,0),MATCH(ED$1,Exch_months1,0))</f>
        <v>33.771739130434781</v>
      </c>
      <c r="EF3" s="20">
        <v>770750</v>
      </c>
      <c r="EG3" s="15">
        <f t="array" ref="EG3">EF3/INDEX(Exch_rate,MATCH($A3,Exch_regions1,0),MATCH(EF$1,Exch_months1,0))</f>
        <v>33.510869565217391</v>
      </c>
      <c r="EH3" s="2">
        <v>808416.66666666663</v>
      </c>
      <c r="EI3" s="15">
        <f t="array" ref="EI3">EH3/INDEX(Exch_rate,MATCH($A3,Exch_regions1,0),MATCH(EH$1,Exch_months1,0))</f>
        <v>34.864330637915543</v>
      </c>
      <c r="EJ3" s="21">
        <v>810083.33333333337</v>
      </c>
      <c r="EK3" s="15">
        <f t="array" ref="EK3">EJ3/INDEX(Exch_rate,MATCH($A3,Exch_regions1,0),MATCH(EJ$1,Exch_months1,0))</f>
        <v>34.936208445642407</v>
      </c>
      <c r="EL3" s="21">
        <v>819000</v>
      </c>
      <c r="EM3" s="15">
        <f t="array" ref="EM3">EL3/INDEX(Exch_rate,MATCH($A3,Exch_regions1,0),MATCH(EL$1,Exch_months1,0))</f>
        <v>35.320754716981135</v>
      </c>
      <c r="EN3" s="2">
        <v>811333.33333333337</v>
      </c>
      <c r="EO3" s="15">
        <f t="array" ref="EO3">EN3/INDEX(Exch_rate,MATCH($A3,Exch_regions1,0),MATCH(EN$1,Exch_months1,0))</f>
        <v>35.275362318840578</v>
      </c>
      <c r="EP3" s="28">
        <v>767416.66666666663</v>
      </c>
      <c r="EQ3" s="15">
        <f t="array" ref="EQ3">EP3/INDEX(Exch_rate,MATCH($A3,Exch_regions1,0),MATCH(EP$1,Exch_months1,0))</f>
        <v>34.882575757575758</v>
      </c>
      <c r="ER3" s="29">
        <v>758083.33333333337</v>
      </c>
      <c r="ES3" s="15">
        <f t="array" ref="ES3">ER3/INDEX(Exch_rate,MATCH($A3,Exch_regions1,0),MATCH(ER$1,Exch_months1,0))</f>
        <v>34.458333333333336</v>
      </c>
      <c r="ET3" s="29">
        <v>763416.66666666663</v>
      </c>
      <c r="EU3" s="15">
        <f t="array" ref="EU3">ET3/INDEX(Exch_rate,MATCH($A3,Exch_regions1,0),MATCH(ET$1,Exch_months1,0))</f>
        <v>34.700757575757571</v>
      </c>
      <c r="EV3" s="30">
        <v>763416.66666666663</v>
      </c>
      <c r="EW3" s="15">
        <f t="array" ref="EW3">EV3/INDEX(Exch_rate,MATCH($A3,Exch_regions1,0),MATCH(EV$1,Exch_months1,0))</f>
        <v>34.700757575757571</v>
      </c>
      <c r="EX3" s="30">
        <v>755083.33333333337</v>
      </c>
      <c r="EY3" s="15">
        <f t="array" ref="EY3">EX3/INDEX(Exch_rate,MATCH($A3,Exch_regions1,0),MATCH(EX$1,Exch_months1,0))</f>
        <v>34.321969696969695</v>
      </c>
      <c r="EZ3" s="30">
        <v>755083.33333333337</v>
      </c>
      <c r="FA3" s="15">
        <f t="array" ref="FA3">EZ3/INDEX(Exch_rate,MATCH($A3,Exch_regions1,0),MATCH(EZ$1,Exch_months1,0))</f>
        <v>34.321969696969695</v>
      </c>
      <c r="FB3" s="30">
        <v>788416.66666666663</v>
      </c>
      <c r="FC3" s="15">
        <f t="array" ref="FC3">FB3/INDEX(Exch_rate,MATCH($A3,Exch_regions1,0),MATCH(FB$1,Exch_months1,0))</f>
        <v>35.837121212121211</v>
      </c>
      <c r="FD3" s="30">
        <v>773416.66666666663</v>
      </c>
      <c r="FE3" s="15">
        <f t="array" ref="FE3">FD3/INDEX(Exch_rate,MATCH($A3,Exch_regions1,0),MATCH(FD$1,Exch_months1,0))</f>
        <v>35.155303030303031</v>
      </c>
      <c r="FF3" s="15">
        <v>842750</v>
      </c>
      <c r="FG3" s="15">
        <f t="array" ref="FG3">FF3/INDEX(Exch_rate,MATCH($A3,Exch_regions1,0),MATCH(FF$1,Exch_months1,0))</f>
        <v>37.455555555555556</v>
      </c>
      <c r="FH3" s="15">
        <v>807416.66666666663</v>
      </c>
      <c r="FI3" s="15">
        <f t="array" ref="FI3">FH3/INDEX(Exch_rate,MATCH($A3,Exch_regions1,0),MATCH(FH$1,Exch_months1,0))</f>
        <v>35.885185185185186</v>
      </c>
      <c r="FJ3" s="15">
        <v>827616.66666666663</v>
      </c>
      <c r="FK3" s="15">
        <f t="array" ref="FK3">FJ3/INDEX(Exch_rate,MATCH($A3,Exch_regions1,0),MATCH(FJ$1,Exch_months1,0))</f>
        <v>36.782962962962962</v>
      </c>
      <c r="FL3" s="15">
        <v>827916.66666666663</v>
      </c>
      <c r="FM3" s="15">
        <f t="array" ref="FM3">FL3/INDEX(Exch_rate,MATCH($A3,Exch_regions1,0),MATCH(FL$1,Exch_months1,0))</f>
        <v>36.796296296296298</v>
      </c>
      <c r="FN3" s="15">
        <v>802583.33333333337</v>
      </c>
      <c r="FO3" s="15">
        <f t="array" ref="FO3">FN3/INDEX(Exch_rate,MATCH($A3,Exch_regions1,0),MATCH(FN$1,Exch_months1,0))</f>
        <v>35.670370370370371</v>
      </c>
      <c r="FP3" s="15">
        <v>757083.33333333337</v>
      </c>
      <c r="FQ3" s="15">
        <f t="array" ref="FQ3">FP3/INDEX(Exch_rate,MATCH($A3,Exch_regions1,0),MATCH(FP$1,Exch_months1,0))</f>
        <v>33.648148148148152</v>
      </c>
      <c r="FR3" s="15">
        <v>777000</v>
      </c>
      <c r="FS3" s="15">
        <f t="array" ref="FS3">FR3/INDEX(Exch_rate,MATCH($A3,Exch_regions1,0),MATCH(FR$1,Exch_months1,0))</f>
        <v>34.533333333333331</v>
      </c>
      <c r="FT3" s="15">
        <v>795333.33333333337</v>
      </c>
      <c r="FU3" s="15">
        <f t="array" ref="FU3">FT3/INDEX(Exch_rate,MATCH($A3,Exch_regions1,0),MATCH(FT$1,Exch_months1,0))</f>
        <v>34.959706959706963</v>
      </c>
      <c r="FV3" s="15">
        <v>785562.5</v>
      </c>
      <c r="FW3" s="15">
        <f t="array" ref="FW3">FV3/INDEX(Exch_rate,MATCH($A3,Exch_regions1,0),MATCH(FV$1,Exch_months1,0))</f>
        <v>34.72099447513812</v>
      </c>
      <c r="FX3" s="15">
        <v>802300</v>
      </c>
      <c r="FY3" s="15">
        <f t="array" ref="FY3">FX3/INDEX(Exch_rate,MATCH($A3,Exch_regions1,0),MATCH(FX$1,Exch_months1,0))</f>
        <v>35.657777777777781</v>
      </c>
      <c r="FZ3" s="15">
        <v>804500</v>
      </c>
      <c r="GA3" s="15">
        <f t="array" ref="GA3">FZ3/INDEX(Exch_rate,MATCH($A3,Exch_regions1,0),MATCH(FZ$1,Exch_months1,0))</f>
        <v>35.755555555555553</v>
      </c>
      <c r="GB3" s="15">
        <v>785166.66666666663</v>
      </c>
      <c r="GC3" s="15">
        <f t="array" ref="GC3">GB3/INDEX(Exch_rate,MATCH($A3,Exch_regions1,0),MATCH(GB$1,Exch_months1,0))</f>
        <v>34.896296296296292</v>
      </c>
      <c r="GD3" s="15">
        <v>761041.66666666663</v>
      </c>
      <c r="GE3" s="15">
        <f t="array" ref="GE3">GD3/INDEX(Exch_rate,MATCH($A3,Exch_regions1,0),MATCH(GD$1,Exch_months1,0))</f>
        <v>33.824074074074069</v>
      </c>
      <c r="GF3" s="15">
        <v>764333.33333333337</v>
      </c>
      <c r="GG3" s="15">
        <f t="array" ref="GG3">GF3/INDEX(Exch_rate,MATCH($A3,Exch_regions1,0),MATCH(GF$1,Exch_months1,0))</f>
        <v>33.970370370370375</v>
      </c>
      <c r="GH3" s="15">
        <v>788666.66666666663</v>
      </c>
      <c r="GI3" s="15">
        <f t="array" ref="GI3">GH3/INDEX(Exch_rate,MATCH($A3,Exch_regions1,0),MATCH(GH$1,Exch_months1,0))</f>
        <v>35.05185185185185</v>
      </c>
      <c r="GJ3" s="15">
        <v>789583.33333333337</v>
      </c>
      <c r="GK3" s="15">
        <f t="array" ref="GK3">GJ3/INDEX(Exch_rate,MATCH($A3,Exch_regions1,0),MATCH(GJ$1,Exch_months1,0))</f>
        <v>35.092592592592595</v>
      </c>
      <c r="GL3" s="15">
        <v>776250</v>
      </c>
      <c r="GM3" s="15">
        <f t="array" ref="GM3">GL3/INDEX(Exch_rate,MATCH($A3,Exch_regions1,0),MATCH(GL$1,Exch_months1,0))</f>
        <v>34.120879120879124</v>
      </c>
      <c r="GN3" s="15">
        <v>882166.66666666663</v>
      </c>
      <c r="GO3" s="15">
        <f t="array" ref="GO3">GN3/INDEX(Exch_rate,MATCH($A3,Exch_regions1,0),MATCH(GN$1,Exch_months1,0))</f>
        <v>34.82236842105263</v>
      </c>
      <c r="GP3" s="15">
        <v>923800</v>
      </c>
      <c r="GQ3" s="15">
        <f t="array" ref="GQ3">GP3/INDEX(Exch_rate,MATCH($A3,Exch_regions1,0),MATCH(GP$1,Exch_months1,0))</f>
        <v>35.713917525773191</v>
      </c>
      <c r="GR3" s="15">
        <v>941500</v>
      </c>
      <c r="GS3" s="15">
        <f t="array" ref="GS3">GR3/INDEX(Exch_rate,MATCH($A3,Exch_regions1,0),MATCH(GR$1,Exch_months1,0))</f>
        <v>36.21153846153846</v>
      </c>
      <c r="GT3" s="15">
        <v>937066.66666666663</v>
      </c>
      <c r="GU3" s="15">
        <f t="array" ref="GU3">GT3/INDEX(Exch_rate,MATCH($A3,Exch_regions1,0),MATCH(GT$1,Exch_months1,0))</f>
        <v>36.226804123711339</v>
      </c>
      <c r="GV3" s="15">
        <v>914250</v>
      </c>
      <c r="GW3" s="15">
        <f t="array" ref="GW3">GV3/INDEX(Exch_rate,MATCH($A3,Exch_regions1,0),MATCH(GV$1,Exch_months1,0))</f>
        <v>35.390322580645162</v>
      </c>
      <c r="GX3" s="15">
        <v>906833.33333333337</v>
      </c>
      <c r="GY3" s="15">
        <f t="array" ref="GY3">GX3/INDEX(Exch_rate,MATCH($A3,Exch_regions1,0),MATCH(GX$1,Exch_months1,0))</f>
        <v>34.878205128205131</v>
      </c>
      <c r="GZ3" s="2">
        <v>864600</v>
      </c>
      <c r="HA3" s="15">
        <f t="array" ref="HA3">GZ3/INDEX(Exch_rate,MATCH($A3,Exch_regions1,0),MATCH(GZ$1,Exch_months1,0))</f>
        <v>33.253846153846155</v>
      </c>
      <c r="HB3" s="15">
        <v>866500</v>
      </c>
      <c r="HC3" s="15">
        <f t="array" ref="HC3">HB3/INDEX(Exch_rate,MATCH($A3,Exch_regions1,0),MATCH(HB$1,Exch_months1,0))</f>
        <v>33.32692307692308</v>
      </c>
      <c r="HD3" s="15">
        <v>919332.33333333337</v>
      </c>
      <c r="HE3" s="15">
        <f t="array" ref="HE3">HD3/INDEX(Exch_rate,MATCH($A3,Exch_regions1,0),MATCH(HD$1,Exch_months1,0))</f>
        <v>35.358935897435899</v>
      </c>
      <c r="HF3" s="15">
        <v>915700</v>
      </c>
      <c r="HG3" s="15">
        <f t="array" ref="HG3">HF3/INDEX(Exch_rate,MATCH($A3,Exch_regions1,0),MATCH(HF$1,Exch_months1,0))</f>
        <v>35.219230769230769</v>
      </c>
      <c r="HH3" s="15">
        <v>939400</v>
      </c>
      <c r="HI3" s="15">
        <f t="array" ref="HI3">HH3/INDEX(Exch_rate,MATCH($A3,Exch_regions1,0),MATCH(HH$1,Exch_months1,0))</f>
        <v>35.901551631888708</v>
      </c>
      <c r="HJ3" s="15">
        <v>910766.66666666663</v>
      </c>
      <c r="HK3" s="15">
        <f t="array" ref="HK3">HJ3/INDEX(Exch_rate,MATCH($A3,Exch_regions1,0),MATCH(HJ$1,Exch_months1,0))</f>
        <v>35.029487179487177</v>
      </c>
      <c r="HL3" s="15">
        <v>946150</v>
      </c>
      <c r="HM3" s="15">
        <f t="array" ref="HM3">HL3/INDEX(Exch_rate,MATCH($A3,Exch_regions1,0),MATCH(HL$1,Exch_months1,0))</f>
        <v>36.216267942583734</v>
      </c>
      <c r="HN3" s="15">
        <v>927483.33333333337</v>
      </c>
      <c r="HO3" s="15">
        <f t="array" ref="HO3">HN3/INDEX(Exch_rate,MATCH($A3,Exch_regions1,0),MATCH(HN$1,Exch_months1,0))</f>
        <v>35.672435897435896</v>
      </c>
      <c r="HP3" s="15">
        <v>934483.33333333337</v>
      </c>
      <c r="HQ3" s="15">
        <f t="array" ref="HQ3">HP3/INDEX(Exch_rate,MATCH($A3,Exch_regions1,0),MATCH(HP$1,Exch_months1,0))</f>
        <v>35.94166666666667</v>
      </c>
      <c r="HR3" s="15">
        <v>951793.33333333337</v>
      </c>
      <c r="HS3" s="15">
        <f t="array" ref="HS3">HR3/INDEX(Exch_rate,MATCH($A3,Exch_regions1,0),MATCH(HR$1,Exch_months1,0))</f>
        <v>36.607435897435899</v>
      </c>
      <c r="HT3" s="15">
        <v>952383.33333333337</v>
      </c>
      <c r="HU3" s="15">
        <f t="array" ref="HU3">HT3/INDEX(Exch_rate,MATCH($A3,Exch_regions1,0),MATCH(HT$1,Exch_months1,0))</f>
        <v>36.630128205128209</v>
      </c>
      <c r="HV3" s="15">
        <v>982533.33333333337</v>
      </c>
      <c r="HW3" s="15">
        <f t="array" ref="HW3">HV3/INDEX(Exch_rate,MATCH($A3,Exch_regions1,0),MATCH(HV$1,Exch_months1,0))</f>
        <v>37.789743589743594</v>
      </c>
      <c r="HX3" s="15">
        <v>959600</v>
      </c>
      <c r="HY3" s="15">
        <f t="array" ref="HY3">HX3/INDEX(Exch_rate,MATCH($A3,Exch_regions1,0),MATCH(HX$1,Exch_months1,0))</f>
        <v>36.907692307692308</v>
      </c>
      <c r="HZ3" s="15">
        <v>1045183.3333333334</v>
      </c>
      <c r="IA3" s="15">
        <f t="array" ref="IA3">HZ3/INDEX(Exch_rate,MATCH($A3,Exch_regions1,0),MATCH(HZ$1,Exch_months1,0))</f>
        <v>39.943312101910827</v>
      </c>
      <c r="IB3" s="15">
        <v>1001600</v>
      </c>
      <c r="IC3" s="15">
        <f t="array" ref="IC3">IB3/INDEX(Exch_rate,MATCH($A3,Exch_regions1,0),MATCH(IB$1,Exch_months1,0))</f>
        <v>38.277707006369425</v>
      </c>
      <c r="ID3" s="15">
        <v>999650</v>
      </c>
      <c r="IE3" s="15">
        <f t="array" ref="IE3">ID3/INDEX(Exch_rate,MATCH($A3,Exch_regions1,0),MATCH(ID$1,Exch_months1,0))</f>
        <v>38.448076923076925</v>
      </c>
      <c r="IF3" s="15">
        <v>982533.33333333337</v>
      </c>
      <c r="IG3" s="15">
        <f t="array" ref="IG3">IF3/INDEX(Exch_rate,MATCH($A3,Exch_regions1,0),MATCH(IF$1,Exch_months1,0))</f>
        <v>37.789743589743594</v>
      </c>
      <c r="IH3" s="15">
        <v>1004033.3333333334</v>
      </c>
      <c r="II3" s="15">
        <f t="array" ref="II3">IH3/INDEX(Exch_rate,MATCH($A3,Exch_regions1,0),MATCH(IH$1,Exch_months1,0))</f>
        <v>38.616666666666667</v>
      </c>
      <c r="IJ3" s="15">
        <v>1069283.3333333333</v>
      </c>
      <c r="IK3" s="15">
        <f t="array" ref="IK3">IJ3/INDEX(Exch_rate,MATCH($A3,Exch_regions1,0),MATCH(IJ$1,Exch_months1,0))</f>
        <v>40.606210205192468</v>
      </c>
      <c r="IL3" s="15">
        <v>1065450</v>
      </c>
      <c r="IM3" s="15">
        <f t="array" ref="IM3">IL3/INDEX(Exch_rate,MATCH($A3,Exch_regions1,0),MATCH(IL$1,Exch_months1,0))</f>
        <v>40.205660377358491</v>
      </c>
      <c r="IN3" s="15">
        <v>1030033.3333333334</v>
      </c>
      <c r="IO3" s="15">
        <f t="array" ref="IO3">IN3/INDEX(Exch_rate,MATCH($A3,Exch_regions1,0),MATCH(IN$1,Exch_months1,0))</f>
        <v>39.365334148640734</v>
      </c>
      <c r="IP3" s="15">
        <v>1038833.3333333334</v>
      </c>
      <c r="IQ3" s="15">
        <f t="array" ref="IQ3">IP3/INDEX(Exch_rate,MATCH($A3,Exch_regions1,0),MATCH(IP$1,Exch_months1,0))</f>
        <v>39.44986645400575</v>
      </c>
      <c r="IR3" s="15">
        <v>935616.66666666663</v>
      </c>
      <c r="IS3" s="15">
        <f t="array" ref="IS3">IR3/INDEX(Exch_rate,MATCH($A3,Exch_regions1,0),MATCH(IR$1,Exch_months1,0))</f>
        <v>35.642539682539685</v>
      </c>
      <c r="IT3" s="15">
        <v>960700</v>
      </c>
      <c r="IU3" s="15">
        <f t="array" ref="IU3">IT3/INDEX(Exch_rate,MATCH($A3,Exch_regions1,0),MATCH(IT$1,Exch_months1,0))</f>
        <v>36.950000000000003</v>
      </c>
      <c r="IV3" s="15">
        <v>984783.33333333337</v>
      </c>
      <c r="IW3" s="15">
        <f t="array" ref="IW3">IV3/INDEX(Exch_rate,MATCH($A3,Exch_regions1,0),MATCH(IV$1,Exch_months1,0))</f>
        <v>37.876282051282054</v>
      </c>
      <c r="IX3" s="15">
        <v>1022283.3333333334</v>
      </c>
      <c r="IY3" s="15">
        <f t="array" ref="IY3">IX3/INDEX(Exch_rate,MATCH($A3,Exch_regions1,0),MATCH(IX$1,Exch_months1,0))</f>
        <v>38.821377485790961</v>
      </c>
      <c r="IZ3" s="15">
        <v>1023033.3333333334</v>
      </c>
      <c r="JA3" s="15">
        <f t="array" ref="JA3">IZ3/INDEX(Exch_rate,MATCH($A3,Exch_regions1,0),MATCH(IZ$1,Exch_months1,0))</f>
        <v>38.849858858972901</v>
      </c>
      <c r="JB3" s="15">
        <v>1032783.3333333334</v>
      </c>
      <c r="JC3" s="15">
        <f t="array" ref="JC3">JB3/INDEX(Exch_rate,MATCH($A3,Exch_regions1,0),MATCH(JB$1,Exch_months1,0))</f>
        <v>39.722435897435901</v>
      </c>
      <c r="JD3" s="15">
        <v>1012950</v>
      </c>
      <c r="JE3" s="15">
        <f t="array" ref="JE3">JD3/INDEX(Exch_rate,MATCH($A3,Exch_regions1,0),MATCH(JD$1,Exch_months1,0))</f>
        <v>38.466942619526833</v>
      </c>
      <c r="JF3" s="15">
        <v>993366.66666666663</v>
      </c>
      <c r="JG3" s="15">
        <f t="array" ref="JG3">JF3/INDEX(Exch_rate,MATCH($A3,Exch_regions1,0),MATCH(JF$1,Exch_months1,0))</f>
        <v>37.819487804258991</v>
      </c>
      <c r="JH3" s="15">
        <v>985033.33333333337</v>
      </c>
      <c r="JI3" s="15">
        <f t="array" ref="JI3">JH3/INDEX(Exch_rate,MATCH($A3,Exch_regions1,0),MATCH(JH$1,Exch_months1,0))</f>
        <v>37.885897435897441</v>
      </c>
      <c r="JJ3" s="15">
        <v>964533.33333333337</v>
      </c>
      <c r="JK3" s="15">
        <f t="array" ref="JK3">JJ3/INDEX(Exch_rate,MATCH($A3,Exch_regions1,0),MATCH(JJ$1,Exch_months1,0))</f>
        <v>37.097435897435901</v>
      </c>
      <c r="JL3" s="15">
        <v>1055300</v>
      </c>
      <c r="JM3" s="15">
        <f>JL3/INDEX(Exchange_rate_data1,MATCH('Non Food Items CMB_Regions'!$A3,Exch_regions,0),MATCH('Non Food Items CMB_Regions'!JL$1,Exch_months3,0))</f>
        <v>40.588461538461537</v>
      </c>
      <c r="JN3" s="42">
        <v>1050966.6666666667</v>
      </c>
      <c r="JO3" s="42">
        <f>JN3/INDEX(Exchange_rate_data2,MATCH('Non Food Items CMB_Regions'!$A3,Exch_regions,0),MATCH('Non Food Items CMB_Regions'!JN$1,Exch_months4,0))</f>
        <v>40.421794871794873</v>
      </c>
      <c r="JP3" s="42">
        <v>1037300</v>
      </c>
      <c r="JQ3" s="42">
        <f>JP3/INDEX(Exchange_rate_data3,MATCH('Non Food Items CMB_Regions'!$A3,Exch_regions,0),MATCH('Non Food Items CMB_Regions'!JP$1,Exch_months5,0))</f>
        <v>39.896153846153844</v>
      </c>
      <c r="JR3" s="42">
        <v>1058183.3333333333</v>
      </c>
      <c r="JS3" s="42">
        <f>JR3/INDEX(Exchange_rate4,MATCH('Non Food Items CMB_Regions'!$A3,Exch_regions,0),MATCH('Non Food Items CMB_Regions'!JR$1,Exch_month6,0))</f>
        <v>40.699358974358972</v>
      </c>
      <c r="JT3" s="42">
        <v>1026816.6666666666</v>
      </c>
      <c r="JU3" s="42">
        <f>JT3/INDEX(Exchange_rate5,MATCH('Non Food Items CMB_Regions'!$A3,Exch_regions,0),MATCH('Non Food Items CMB_Regions'!JT$1,Exch_month7,0))</f>
        <v>39.492948717948714</v>
      </c>
      <c r="JV3" s="2">
        <v>1042366.6666666666</v>
      </c>
      <c r="JW3" s="42">
        <f>JV3/INDEX(Exchange_rate6,MATCH('Non Food Items CMB_Regions'!$A3,Exch_regions,0),MATCH('Non Food Items CMB_Regions'!JV$1,Exch_month9,0))</f>
        <v>40.091025641025638</v>
      </c>
      <c r="JX3" s="42">
        <v>1051966.6666666667</v>
      </c>
      <c r="JY3" s="42">
        <f>JX3/INDEX(Exchange_rate7,MATCH('Non Food Items CMB_Regions'!$A3,Exch_regions,0),MATCH('Non Food Items CMB_Regions'!JX$1,Exch_month10,0))</f>
        <v>40.460256410256413</v>
      </c>
      <c r="JZ3" s="42">
        <v>1061566.6666666667</v>
      </c>
      <c r="KA3" s="42">
        <f>JZ3/INDEX(Exchange_rate8,MATCH('Non Food Items CMB_Regions'!$A3,Exch_regions,0),MATCH('Non Food Items CMB_Regions'!JZ$1,Exchange_month11,0))</f>
        <v>40.829487179487181</v>
      </c>
      <c r="KB3" s="42">
        <v>1063700</v>
      </c>
      <c r="KC3" s="42">
        <f>KB3/INDEX(Exchange_rate9,MATCH('Non Food Items CMB_Regions'!$A3,Exch_regions,0),MATCH('Non Food Items CMB_Regions'!KB$1,Exch_month11,0))</f>
        <v>40.911538461538463</v>
      </c>
      <c r="KD3" s="42">
        <v>1063900</v>
      </c>
      <c r="KE3" s="42">
        <f>KD3/INDEX(Exchange_rate10,MATCH('Non Food Items CMB_Regions'!$A3,Exch_regions,0),MATCH('Non Food Items CMB_Regions'!KD$1,Exch_month12,0))</f>
        <v>40.919230769230772</v>
      </c>
      <c r="KF3" s="42">
        <v>1046900</v>
      </c>
      <c r="KG3" s="42">
        <f>KF3/INDEX(Exchange_rate11,MATCH('Non Food Items CMB_Regions'!$A3,Exch_regions,0),MATCH('Non Food Items CMB_Regions'!KF$1,Exch_month13,0))</f>
        <v>40.265384615384619</v>
      </c>
      <c r="KH3" s="42">
        <v>1271258.3333333333</v>
      </c>
      <c r="KI3" s="42">
        <f>KH3/INDEX(Exchange_rate12,MATCH('Non Food Items CMB_Regions'!$A3,Exch_regions,0),MATCH('Non Food Items CMB_Regions'!KH$1,Exch_month14,0))</f>
        <v>48.894551282051282</v>
      </c>
      <c r="KJ3" s="42">
        <v>1335650</v>
      </c>
      <c r="KK3" s="42">
        <f>KJ3/INDEX(Exchange_rate13,MATCH('Non Food Items CMB_Regions'!$A3,Exch_regions,0),MATCH('Non Food Items CMB_Regions'!KJ$1,Exch_month15,0))</f>
        <v>51.371153846153845</v>
      </c>
      <c r="KL3" s="42">
        <v>1190650</v>
      </c>
      <c r="KM3" s="42">
        <f>KL3/INDEX(Exchange_rate14,MATCH('Non Food Items CMB_Regions'!$A3,Exch_regions,0),MATCH('Non Food Items CMB_Regions'!KL$1,Exch_month16,0))</f>
        <v>45.794230769230772</v>
      </c>
      <c r="KN3" s="42">
        <v>1191400</v>
      </c>
      <c r="KO3" s="42">
        <f>KN3/INDEX(Exchange_rate15,MATCH('Non Food Items CMB_Regions'!$A3,Exch_regions,0),MATCH('Non Food Items CMB_Regions'!KN$1,Exch_month17,0))</f>
        <v>45.823076923076925</v>
      </c>
      <c r="KP3" s="44">
        <v>1103983.3333333333</v>
      </c>
      <c r="KQ3" s="42">
        <f>KP3/INDEX(Exchange_rate16,MATCH('Non Food Items CMB_Regions'!$A3,Exch_regions,0),MATCH('Non Food Items CMB_Regions'!KP$1,Exch_month18,0))</f>
        <v>42.460897435897429</v>
      </c>
      <c r="KR3" s="42">
        <v>1098316.6666666667</v>
      </c>
      <c r="KS3" s="42">
        <f>KR3/INDEX(Exchange_rate17,MATCH('Non Food Items CMB_Regions'!$A3,Exch_regions,0),MATCH('Non Food Items CMB_Regions'!KR$1,Exch_month19,0))</f>
        <v>42.242948717948721</v>
      </c>
      <c r="KT3" s="42">
        <v>1077966.6666666667</v>
      </c>
      <c r="KU3" s="42">
        <f>KT3/INDEX(Exchange_rate18,MATCH('Non Food Items CMB_Regions'!$A3,Exch_regions,0),MATCH('Non Food Items CMB_Regions'!KT$1,Exch_month20,0))</f>
        <v>41.460256410256413</v>
      </c>
      <c r="KV3" s="42">
        <v>1083816.6666666667</v>
      </c>
      <c r="KW3" s="42">
        <f>KV3/INDEX(Exchange_rate19,MATCH('Non Food Items CMB_Regions'!$A3,Exch_regions,0),MATCH('Non Food Items CMB_Regions'!KV$1,Exch_month21,0))</f>
        <v>41.685256410256414</v>
      </c>
      <c r="KX3" s="2">
        <v>1093650</v>
      </c>
      <c r="KY3" s="42">
        <f>KX3/INDEX(Exchange_rate20,MATCH('Non Food Items CMB_Regions'!$A3,Exch_regions,0),MATCH('Non Food Items CMB_Regions'!KX$1,Exch_month22,0))</f>
        <v>39.058928571428574</v>
      </c>
      <c r="KZ3" s="42">
        <v>1093650</v>
      </c>
      <c r="LA3" s="42">
        <f>KZ3/INDEX(Exchange_rate22,MATCH('Non Food Items CMB_Regions'!$A3,Exch_regions,0),MATCH('Non Food Items CMB_Regions'!KZ$1,Exch_month24,0))</f>
        <v>41.531012658227851</v>
      </c>
      <c r="LB3" s="42">
        <v>1021650</v>
      </c>
      <c r="LC3" s="42">
        <f>LB3/INDEX(Exchange_rate23,MATCH('Non Food Items CMB_Regions'!$A3,Exch_regions,0),MATCH('Non Food Items CMB_Regions'!LB$1,Exch_month25,0))</f>
        <v>38.796835443037978</v>
      </c>
      <c r="LD3" s="24">
        <f>AVERAGE(GL3,HJ3,IH3,JF3,KD3)</f>
        <v>949663.33333333326</v>
      </c>
      <c r="LE3" s="24">
        <f>AVERAGE(GM3,HK3,II3,JG3,KE3)</f>
        <v>37.301150308104546</v>
      </c>
      <c r="LG3" s="41"/>
    </row>
    <row r="4" spans="1:319" x14ac:dyDescent="0.35">
      <c r="A4" s="1" t="s">
        <v>1</v>
      </c>
      <c r="B4" s="21">
        <v>754000</v>
      </c>
      <c r="C4" s="15">
        <f t="array" ref="C4">B4/INDEX(Exch_rate,MATCH($A4,Exch_regions1,0),MATCH(B$1,Exch_months1,0))</f>
        <v>34.040632054176072</v>
      </c>
      <c r="D4" s="21">
        <v>750250</v>
      </c>
      <c r="E4" s="15">
        <f t="array" ref="E4">D4/INDEX(Exch_rate,MATCH($A4,Exch_regions1,0),MATCH(D$1,Exch_months1,0))</f>
        <v>35.993571291498753</v>
      </c>
      <c r="F4" s="21">
        <v>751250</v>
      </c>
      <c r="G4" s="15">
        <f t="array" ref="G4">F4/INDEX(Exch_rate,MATCH($A4,Exch_regions1,0),MATCH(F$1,Exch_months1,0))</f>
        <v>37.14462299134734</v>
      </c>
      <c r="H4" s="21">
        <v>746550</v>
      </c>
      <c r="I4" s="15">
        <f t="array" ref="I4">H4/INDEX(Exch_rate,MATCH($A4,Exch_regions1,0),MATCH(H$1,Exch_months1,0))</f>
        <v>36.399317406143346</v>
      </c>
      <c r="J4" s="21">
        <v>735687.5</v>
      </c>
      <c r="K4" s="15">
        <f t="array" ref="K4">J4/INDEX(Exch_rate,MATCH($A4,Exch_regions1,0),MATCH(J$1,Exch_months1,0))</f>
        <v>34.337806301050172</v>
      </c>
      <c r="L4" s="21">
        <v>727500</v>
      </c>
      <c r="M4" s="15">
        <f t="array" ref="M4">L4/INDEX(Exch_rate,MATCH($A4,Exch_regions1,0),MATCH(L$1,Exch_months1,0))</f>
        <v>33.506044905008636</v>
      </c>
      <c r="N4" s="21">
        <v>735875</v>
      </c>
      <c r="O4" s="15">
        <f t="array" ref="O4">N4/INDEX(Exch_rate,MATCH($A4,Exch_regions1,0),MATCH(N$1,Exch_months1,0))</f>
        <v>33.891767415083478</v>
      </c>
      <c r="P4" s="21">
        <v>740125</v>
      </c>
      <c r="Q4" s="15">
        <f t="array" ref="Q4">P4/INDEX(Exch_rate,MATCH($A4,Exch_regions1,0),MATCH(P$1,Exch_months1,0))</f>
        <v>36.526835286859964</v>
      </c>
      <c r="R4" s="21">
        <v>748812.5</v>
      </c>
      <c r="S4" s="15">
        <f t="array" ref="S4">R4/INDEX(Exch_rate,MATCH($A4,Exch_regions1,0),MATCH(R$1,Exch_months1,0))</f>
        <v>37.024103831891225</v>
      </c>
      <c r="T4" s="21">
        <v>745250</v>
      </c>
      <c r="U4" s="15">
        <f t="array" ref="U4">T4/INDEX(Exch_rate,MATCH($A4,Exch_regions1,0),MATCH(T$1,Exch_months1,0))</f>
        <v>36.599140577041126</v>
      </c>
      <c r="V4" s="21">
        <v>735000</v>
      </c>
      <c r="W4" s="15">
        <f t="array" ref="W4">V4/INDEX(Exch_rate,MATCH($A4,Exch_regions1,0),MATCH(V$1,Exch_months1,0))</f>
        <v>35.083532219570408</v>
      </c>
      <c r="X4" s="21">
        <v>741600</v>
      </c>
      <c r="Y4" s="15">
        <f t="array" ref="Y4">X4/INDEX(Exch_rate,MATCH($A4,Exch_regions1,0),MATCH(X$1,Exch_months1,0))</f>
        <v>34.816901408450704</v>
      </c>
      <c r="Z4" s="21">
        <v>733125</v>
      </c>
      <c r="AA4" s="15">
        <f t="array" ref="AA4">Z4/INDEX(Exch_rate,MATCH($A4,Exch_regions1,0),MATCH(Z$1,Exch_months1,0))</f>
        <v>34.765856550088913</v>
      </c>
      <c r="AB4" s="21">
        <v>743937.5</v>
      </c>
      <c r="AC4" s="15">
        <f t="array" ref="AC4">AB4/INDEX(Exch_rate,MATCH($A4,Exch_regions1,0),MATCH(AB$1,Exch_months1,0))</f>
        <v>35.425595238095241</v>
      </c>
      <c r="AD4" s="21">
        <v>744000</v>
      </c>
      <c r="AE4" s="15">
        <f t="array" ref="AE4">AD4/INDEX(Exch_rate,MATCH($A4,Exch_regions1,0),MATCH(AD$1,Exch_months1,0))</f>
        <v>36.328125</v>
      </c>
      <c r="AF4" s="21">
        <v>741500</v>
      </c>
      <c r="AG4" s="15">
        <f t="array" ref="AG4">AF4/INDEX(Exch_rate,MATCH($A4,Exch_regions1,0),MATCH(AF$1,Exch_months1,0))</f>
        <v>35.30952380952381</v>
      </c>
      <c r="AH4" s="21">
        <v>741875</v>
      </c>
      <c r="AI4" s="15">
        <f t="array" ref="AI4">AH4/INDEX(Exch_rate,MATCH($A4,Exch_regions1,0),MATCH(AH$1,Exch_months1,0))</f>
        <v>35.327380952380949</v>
      </c>
      <c r="AJ4" s="21">
        <v>737875</v>
      </c>
      <c r="AK4" s="15">
        <f t="array" ref="AK4">AJ4/INDEX(Exch_rate,MATCH($A4,Exch_regions1,0),MATCH(AJ$1,Exch_months1,0))</f>
        <v>35.136904761904759</v>
      </c>
      <c r="AL4" s="21">
        <v>741875</v>
      </c>
      <c r="AM4" s="15">
        <f t="array" ref="AM4">AL4/INDEX(Exch_rate,MATCH($A4,Exch_regions1,0),MATCH(AL$1,Exch_months1,0))</f>
        <v>35.327380952380949</v>
      </c>
      <c r="AN4" s="21">
        <v>741500</v>
      </c>
      <c r="AO4" s="15">
        <f t="array" ref="AO4">AN4/INDEX(Exch_rate,MATCH($A4,Exch_regions1,0),MATCH(AN$1,Exch_months1,0))</f>
        <v>36.170731707317074</v>
      </c>
      <c r="AP4" s="21">
        <v>742100</v>
      </c>
      <c r="AQ4" s="15">
        <f t="array" ref="AQ4">AP4/INDEX(Exch_rate,MATCH($A4,Exch_regions1,0),MATCH(AP$1,Exch_months1,0))</f>
        <v>36.200000000000003</v>
      </c>
      <c r="AR4" s="21">
        <v>756375</v>
      </c>
      <c r="AS4" s="15">
        <f t="array" ref="AS4">AR4/INDEX(Exch_rate,MATCH($A4,Exch_regions1,0),MATCH(AR$1,Exch_months1,0))</f>
        <v>35.594117647058823</v>
      </c>
      <c r="AT4" s="21">
        <v>756375</v>
      </c>
      <c r="AU4" s="15">
        <f t="array" ref="AU4">AT4/INDEX(Exch_rate,MATCH($A4,Exch_regions1,0),MATCH(AT$1,Exch_months1,0))</f>
        <v>35.344626168224302</v>
      </c>
      <c r="AV4" s="21">
        <v>734087.5</v>
      </c>
      <c r="AW4" s="15">
        <f t="array" ref="AW4">AV4/INDEX(Exch_rate,MATCH($A4,Exch_regions1,0),MATCH(AV$1,Exch_months1,0))</f>
        <v>33.998124305298262</v>
      </c>
      <c r="AX4" s="21">
        <v>734087.5</v>
      </c>
      <c r="AY4" s="15">
        <f t="array" ref="AY4">AX4/INDEX(Exch_rate,MATCH($A4,Exch_regions1,0),MATCH(AX$1,Exch_months1,0))</f>
        <v>34.443988269794723</v>
      </c>
      <c r="AZ4" s="21">
        <v>761087.5</v>
      </c>
      <c r="BA4" s="15">
        <f t="array" ref="BA4">AZ4/INDEX(Exch_rate,MATCH($A4,Exch_regions1,0),MATCH(AZ$1,Exch_months1,0))</f>
        <v>35.277996662649485</v>
      </c>
      <c r="BB4" s="21">
        <v>730750</v>
      </c>
      <c r="BC4" s="15">
        <f t="array" ref="BC4">BB4/INDEX(Exch_rate,MATCH($A4,Exch_regions1,0),MATCH(BB$1,Exch_months1,0))</f>
        <v>33.185740236148952</v>
      </c>
      <c r="BD4" s="21">
        <v>736500</v>
      </c>
      <c r="BE4" s="15">
        <f t="array" ref="BE4">BD4/INDEX(Exch_rate,MATCH($A4,Exch_regions1,0),MATCH(BD$1,Exch_months1,0))</f>
        <v>33.477272727272727</v>
      </c>
      <c r="BF4" s="21">
        <v>737250</v>
      </c>
      <c r="BG4" s="15">
        <f t="array" ref="BG4">BF4/INDEX(Exch_rate,MATCH($A4,Exch_regions1,0),MATCH(BF$1,Exch_months1,0))</f>
        <v>33.511363636363633</v>
      </c>
      <c r="BH4" s="21">
        <v>735400</v>
      </c>
      <c r="BI4" s="15">
        <f t="array" ref="BI4">BH4/INDEX(Exch_rate,MATCH($A4,Exch_regions1,0),MATCH(BH$1,Exch_months1,0))</f>
        <v>33.276018099547514</v>
      </c>
      <c r="BJ4" s="21">
        <v>735250</v>
      </c>
      <c r="BK4" s="15">
        <f t="array" ref="BK4">BJ4/INDEX(Exch_rate,MATCH($A4,Exch_regions1,0),MATCH(BJ$1,Exch_months1,0))</f>
        <v>33.306908267270671</v>
      </c>
      <c r="BL4" s="21">
        <v>732450</v>
      </c>
      <c r="BM4" s="15">
        <f t="array" ref="BM4">BL4/INDEX(Exch_rate,MATCH($A4,Exch_regions1,0),MATCH(BL$1,Exch_months1,0))</f>
        <v>32.845291479820631</v>
      </c>
      <c r="BN4" s="21">
        <v>735750</v>
      </c>
      <c r="BO4" s="15">
        <f t="array" ref="BO4">BN4/INDEX(Exch_rate,MATCH($A4,Exch_regions1,0),MATCH(BN$1,Exch_months1,0))</f>
        <v>33.235460191981929</v>
      </c>
      <c r="BP4" s="21">
        <v>730000</v>
      </c>
      <c r="BQ4" s="15">
        <f t="array" ref="BQ4">BP4/INDEX(Exch_rate,MATCH($A4,Exch_regions1,0),MATCH(BP$1,Exch_months1,0))</f>
        <v>32.864378165447384</v>
      </c>
      <c r="BR4" s="21">
        <v>716750</v>
      </c>
      <c r="BS4" s="15">
        <f t="array" ref="BS4">BR4/INDEX(Exch_rate,MATCH($A4,Exch_regions1,0),MATCH(BR$1,Exch_months1,0))</f>
        <v>31.505494505494507</v>
      </c>
      <c r="BT4" s="21">
        <v>735375</v>
      </c>
      <c r="BU4" s="15">
        <f t="array" ref="BU4">BT4/INDEX(Exch_rate,MATCH($A4,Exch_regions1,0),MATCH(BT$1,Exch_months1,0))</f>
        <v>31.629032258064516</v>
      </c>
      <c r="BV4" s="21">
        <v>739875</v>
      </c>
      <c r="BW4" s="15">
        <f t="array" ref="BW4">BV4/INDEX(Exch_rate,MATCH($A4,Exch_regions1,0),MATCH(BV$1,Exch_months1,0))</f>
        <v>31.737265415549597</v>
      </c>
      <c r="BX4" s="21">
        <v>722500</v>
      </c>
      <c r="BY4" s="15">
        <f t="array" ref="BY4">BX4/INDEX(Exch_rate,MATCH($A4,Exch_regions1,0),MATCH(BX$1,Exch_months1,0))</f>
        <v>30.104166666666668</v>
      </c>
      <c r="BZ4" s="21">
        <v>728625</v>
      </c>
      <c r="CA4" s="15">
        <f t="array" ref="CA4">BZ4/INDEX(Exch_rate,MATCH($A4,Exch_regions1,0),MATCH(BZ$1,Exch_months1,0))</f>
        <v>30.046391752577321</v>
      </c>
      <c r="CB4" s="21">
        <v>728625</v>
      </c>
      <c r="CC4" s="15">
        <f t="array" ref="CC4">CB4/INDEX(Exch_rate,MATCH($A4,Exch_regions1,0),MATCH(CB$1,Exch_months1,0))</f>
        <v>30.046391752577321</v>
      </c>
      <c r="CD4" s="21">
        <v>735500</v>
      </c>
      <c r="CE4" s="15">
        <f t="array" ref="CE4">CD4/INDEX(Exch_rate,MATCH($A4,Exch_regions1,0),MATCH(CD$1,Exch_months1,0))</f>
        <v>29.717171717171716</v>
      </c>
      <c r="CF4" s="21">
        <v>724400</v>
      </c>
      <c r="CG4" s="15">
        <f t="array" ref="CG4">CF4/INDEX(Exch_rate,MATCH($A4,Exch_regions1,0),MATCH(CF$1,Exch_months1,0))</f>
        <v>28.975999999999999</v>
      </c>
      <c r="CH4" s="21">
        <v>673000</v>
      </c>
      <c r="CI4" s="15">
        <f t="array" ref="CI4">CH4/INDEX(Exch_rate,MATCH($A4,Exch_regions1,0),MATCH(CH$1,Exch_months1,0))</f>
        <v>26.392156862745097</v>
      </c>
      <c r="CJ4" s="21">
        <v>672500</v>
      </c>
      <c r="CK4" s="15">
        <f t="array" ref="CK4">CJ4/INDEX(Exch_rate,MATCH($A4,Exch_regions1,0),MATCH(CJ$1,Exch_months1,0))</f>
        <v>26.372549019607842</v>
      </c>
      <c r="CL4" s="21">
        <v>675500</v>
      </c>
      <c r="CM4" s="15">
        <f t="array" ref="CM4">CL4/INDEX(Exch_rate,MATCH($A4,Exch_regions1,0),MATCH(CL$1,Exch_months1,0))</f>
        <v>26.490196078431371</v>
      </c>
      <c r="CN4" s="21">
        <v>681625</v>
      </c>
      <c r="CO4" s="15">
        <f t="array" ref="CO4">CN4/INDEX(Exch_rate,MATCH($A4,Exch_regions1,0),MATCH(CN$1,Exch_months1,0))</f>
        <v>26.216346153846153</v>
      </c>
      <c r="CP4" s="21">
        <v>710125</v>
      </c>
      <c r="CQ4" s="15">
        <f t="array" ref="CQ4">CP4/INDEX(Exch_rate,MATCH($A4,Exch_regions1,0),MATCH(CP$1,Exch_months1,0))</f>
        <v>26.035747021081576</v>
      </c>
      <c r="CR4" s="21">
        <v>735750</v>
      </c>
      <c r="CS4" s="15">
        <f t="array" ref="CS4">CR4/INDEX(Exch_rate,MATCH($A4,Exch_regions1,0),MATCH(CR$1,Exch_months1,0))</f>
        <v>27.711864406779661</v>
      </c>
      <c r="CT4" s="21">
        <v>760250</v>
      </c>
      <c r="CU4" s="15">
        <f t="array" ref="CU4">CT4/INDEX(Exch_rate,MATCH($A4,Exch_regions1,0),MATCH(CT$1,Exch_months1,0))</f>
        <v>27.645454545454545</v>
      </c>
      <c r="CV4" s="21">
        <v>745375</v>
      </c>
      <c r="CW4" s="15">
        <f t="array" ref="CW4">CV4/INDEX(Exch_rate,MATCH($A4,Exch_regions1,0),MATCH(CV$1,Exch_months1,0))</f>
        <v>27.606481481481481</v>
      </c>
      <c r="CX4" s="15">
        <v>725812.5</v>
      </c>
      <c r="CY4" s="15">
        <f t="array" ref="CY4">CX4/INDEX(Exch_rate,MATCH($A4,Exch_regions1,0),MATCH(CX$1,Exch_months1,0))</f>
        <v>26.393181818181819</v>
      </c>
      <c r="CZ4" s="15">
        <v>758250</v>
      </c>
      <c r="DA4" s="15">
        <f t="array" ref="DA4">CZ4/INDEX(Exch_rate,MATCH($A4,Exch_regions1,0),MATCH(CZ$1,Exch_months1,0))</f>
        <v>27.572727272727274</v>
      </c>
      <c r="DB4" s="15">
        <v>774350</v>
      </c>
      <c r="DC4" s="15">
        <f t="array" ref="DC4">DB4/INDEX(Exch_rate,MATCH($A4,Exch_regions1,0),MATCH(DB$1,Exch_months1,0))</f>
        <v>27.41061946902655</v>
      </c>
      <c r="DD4" s="15">
        <v>718500</v>
      </c>
      <c r="DE4" s="15">
        <f t="array" ref="DE4">DD4/INDEX(Exch_rate,MATCH($A4,Exch_regions1,0),MATCH(DD$1,Exch_months1,0))</f>
        <v>24.991304347826087</v>
      </c>
      <c r="DF4" s="2">
        <v>718500</v>
      </c>
      <c r="DG4" s="15">
        <f t="array" ref="DG4">DF4/INDEX(Exch_rate,MATCH($A4,Exch_regions1,0),MATCH(DF$1,Exch_months1,0))</f>
        <v>27.902912621359224</v>
      </c>
      <c r="DH4" s="2">
        <v>714750</v>
      </c>
      <c r="DI4" s="15">
        <f t="array" ref="DI4">DH4/INDEX(Exch_rate,MATCH($A4,Exch_regions1,0),MATCH(DH$1,Exch_months1,0))</f>
        <v>25.390763765541742</v>
      </c>
      <c r="DJ4" s="2">
        <v>736312.5</v>
      </c>
      <c r="DK4" s="15">
        <f t="array" ref="DK4">DJ4/INDEX(Exch_rate,MATCH($A4,Exch_regions1,0),MATCH(DJ$1,Exch_months1,0))</f>
        <v>29.675062972292192</v>
      </c>
      <c r="DL4" s="2">
        <v>713000</v>
      </c>
      <c r="DM4" s="15">
        <f t="array" ref="DM4">DL4/INDEX(Exch_rate,MATCH($A4,Exch_regions1,0),MATCH(DL$1,Exch_months1,0))</f>
        <v>28.52</v>
      </c>
      <c r="DN4" s="2">
        <v>709250</v>
      </c>
      <c r="DO4" s="15">
        <f t="array" ref="DO4">DN4/INDEX(Exch_rate,MATCH($A4,Exch_regions1,0),MATCH(DN$1,Exch_months1,0))</f>
        <v>28.37</v>
      </c>
      <c r="DP4" s="2">
        <v>709250</v>
      </c>
      <c r="DQ4" s="15">
        <f t="array" ref="DQ4">DP4/INDEX(Exch_rate,MATCH($A4,Exch_regions1,0),MATCH(DP$1,Exch_months1,0))</f>
        <v>28.37</v>
      </c>
      <c r="DR4" s="17">
        <v>659250</v>
      </c>
      <c r="DS4" s="15">
        <f t="array" ref="DS4">DR4/INDEX(Exch_rate,MATCH($A4,Exch_regions1,0),MATCH(DR$1,Exch_months1,0))</f>
        <v>25.35576923076923</v>
      </c>
      <c r="DT4" s="17">
        <v>678000</v>
      </c>
      <c r="DU4" s="15">
        <f t="array" ref="DU4">DT4/INDEX(Exch_rate,MATCH($A4,Exch_regions1,0),MATCH(DT$1,Exch_months1,0))</f>
        <v>26.076923076923077</v>
      </c>
      <c r="DV4" s="17">
        <v>682500</v>
      </c>
      <c r="DW4" s="15">
        <f t="array" ref="DW4">DV4/INDEX(Exch_rate,MATCH($A4,Exch_regions1,0),MATCH(DV$1,Exch_months1,0))</f>
        <v>26.50485436893204</v>
      </c>
      <c r="DX4" s="17">
        <v>678000</v>
      </c>
      <c r="DY4" s="15">
        <f t="array" ref="DY4">DX4/INDEX(Exch_rate,MATCH($A4,Exch_regions1,0),MATCH(DX$1,Exch_months1,0))</f>
        <v>26.076923076923077</v>
      </c>
      <c r="DZ4" s="17">
        <v>613250</v>
      </c>
      <c r="EA4" s="15">
        <f t="array" ref="EA4">DZ4/INDEX(Exch_rate,MATCH($A4,Exch_regions1,0),MATCH(DZ$1,Exch_months1,0))</f>
        <v>23.141509433962263</v>
      </c>
      <c r="EB4" s="17">
        <v>668187.5</v>
      </c>
      <c r="EC4" s="15">
        <f t="array" ref="EC4">EB4/INDEX(Exch_rate,MATCH($A4,Exch_regions1,0),MATCH(EB$1,Exch_months1,0))</f>
        <v>25.214622641509433</v>
      </c>
      <c r="ED4" s="2">
        <v>665500</v>
      </c>
      <c r="EE4" s="15">
        <f t="array" ref="EE4">ED4/INDEX(Exch_rate,MATCH($A4,Exch_regions1,0),MATCH(ED$1,Exch_months1,0))</f>
        <v>23.350877192982455</v>
      </c>
      <c r="EF4" s="20">
        <v>665500</v>
      </c>
      <c r="EG4" s="15">
        <f t="array" ref="EG4">EF4/INDEX(Exch_rate,MATCH($A4,Exch_regions1,0),MATCH(EF$1,Exch_months1,0))</f>
        <v>23.350877192982455</v>
      </c>
      <c r="EH4" s="2">
        <v>679000</v>
      </c>
      <c r="EI4" s="15">
        <f t="array" ref="EI4">EH4/INDEX(Exch_rate,MATCH($A4,Exch_regions1,0),MATCH(EH$1,Exch_months1,0))</f>
        <v>23.617391304347827</v>
      </c>
      <c r="EJ4" s="21">
        <v>674500</v>
      </c>
      <c r="EK4" s="15">
        <f t="array" ref="EK4">EJ4/INDEX(Exch_rate,MATCH($A4,Exch_regions1,0),MATCH(EJ$1,Exch_months1,0))</f>
        <v>23.666666666666668</v>
      </c>
      <c r="EL4" s="21">
        <v>676000</v>
      </c>
      <c r="EM4" s="15">
        <f t="array" ref="EM4">EL4/INDEX(Exch_rate,MATCH($A4,Exch_regions1,0),MATCH(EL$1,Exch_months1,0))</f>
        <v>23.111111111111111</v>
      </c>
      <c r="EN4" s="2">
        <v>692500</v>
      </c>
      <c r="EO4" s="15">
        <f t="array" ref="EO4">EN4/INDEX(Exch_rate,MATCH($A4,Exch_regions1,0),MATCH(EN$1,Exch_months1,0))</f>
        <v>23.675213675213676</v>
      </c>
      <c r="EP4" s="28">
        <v>676000</v>
      </c>
      <c r="EQ4" s="15">
        <f t="array" ref="EQ4">EP4/INDEX(Exch_rate,MATCH($A4,Exch_regions1,0),MATCH(EP$1,Exch_months1,0))</f>
        <v>23.929203539823011</v>
      </c>
      <c r="ER4" s="29">
        <v>678250</v>
      </c>
      <c r="ES4" s="15">
        <f t="array" ref="ES4">ER4/INDEX(Exch_rate,MATCH($A4,Exch_regions1,0),MATCH(ER$1,Exch_months1,0))</f>
        <v>23.798245614035089</v>
      </c>
      <c r="ET4" s="29">
        <v>678000</v>
      </c>
      <c r="EU4" s="15">
        <f t="array" ref="EU4">ET4/INDEX(Exch_rate,MATCH($A4,Exch_regions1,0),MATCH(ET$1,Exch_months1,0))</f>
        <v>23.789473684210527</v>
      </c>
      <c r="EV4" s="30">
        <v>669750</v>
      </c>
      <c r="EW4" s="15">
        <f t="array" ref="EW4">EV4/INDEX(Exch_rate,MATCH($A4,Exch_regions1,0),MATCH(EV$1,Exch_months1,0))</f>
        <v>23.5</v>
      </c>
      <c r="EX4" s="30">
        <v>666250</v>
      </c>
      <c r="EY4" s="15">
        <f t="array" ref="EY4">EX4/INDEX(Exch_rate,MATCH($A4,Exch_regions1,0),MATCH(EX$1,Exch_months1,0))</f>
        <v>23.173913043478262</v>
      </c>
      <c r="EZ4" s="30">
        <v>662500</v>
      </c>
      <c r="FA4" s="15">
        <f t="array" ref="FA4">EZ4/INDEX(Exch_rate,MATCH($A4,Exch_regions1,0),MATCH(EZ$1,Exch_months1,0))</f>
        <v>22.844827586206897</v>
      </c>
      <c r="FB4" s="30">
        <v>670750</v>
      </c>
      <c r="FC4" s="15">
        <f t="array" ref="FC4">FB4/INDEX(Exch_rate,MATCH($A4,Exch_regions1,0),MATCH(FB$1,Exch_months1,0))</f>
        <v>23.129310344827587</v>
      </c>
      <c r="FD4" s="30">
        <v>691250</v>
      </c>
      <c r="FE4" s="15">
        <f t="array" ref="FE4">FD4/INDEX(Exch_rate,MATCH($A4,Exch_regions1,0),MATCH(FD$1,Exch_months1,0))</f>
        <v>23.432203389830509</v>
      </c>
      <c r="FF4" s="15">
        <v>668750</v>
      </c>
      <c r="FG4" s="15">
        <f t="array" ref="FG4">FF4/INDEX(Exch_rate,MATCH($A4,Exch_regions1,0),MATCH(FF$1,Exch_months1,0))</f>
        <v>23.060344827586206</v>
      </c>
      <c r="FH4" s="15">
        <v>650750</v>
      </c>
      <c r="FI4" s="15">
        <f t="array" ref="FI4">FH4/INDEX(Exch_rate,MATCH($A4,Exch_regions1,0),MATCH(FH$1,Exch_months1,0))</f>
        <v>22.059322033898304</v>
      </c>
      <c r="FJ4" s="15">
        <v>643250</v>
      </c>
      <c r="FK4" s="15">
        <f t="array" ref="FK4">FJ4/INDEX(Exch_rate,MATCH($A4,Exch_regions1,0),MATCH(FJ$1,Exch_months1,0))</f>
        <v>21.805084745762713</v>
      </c>
      <c r="FL4" s="15">
        <v>643250</v>
      </c>
      <c r="FM4" s="15">
        <f t="array" ref="FM4">FL4/INDEX(Exch_rate,MATCH($A4,Exch_regions1,0),MATCH(FL$1,Exch_months1,0))</f>
        <v>21.441666666666666</v>
      </c>
      <c r="FN4" s="15">
        <v>653500</v>
      </c>
      <c r="FO4" s="15">
        <f t="array" ref="FO4">FN4/INDEX(Exch_rate,MATCH($A4,Exch_regions1,0),MATCH(FN$1,Exch_months1,0))</f>
        <v>21.783333333333335</v>
      </c>
      <c r="FP4" s="15">
        <v>676500</v>
      </c>
      <c r="FQ4" s="15">
        <f t="array" ref="FQ4">FP4/INDEX(Exch_rate,MATCH($A4,Exch_regions1,0),MATCH(FP$1,Exch_months1,0))</f>
        <v>22.55</v>
      </c>
      <c r="FR4" s="15">
        <v>663750</v>
      </c>
      <c r="FS4" s="15">
        <f t="array" ref="FS4">FR4/INDEX(Exch_rate,MATCH($A4,Exch_regions1,0),MATCH(FR$1,Exch_months1,0))</f>
        <v>21.411290322580644</v>
      </c>
      <c r="FT4" s="15">
        <v>790062.5</v>
      </c>
      <c r="FU4" s="15">
        <f t="array" ref="FU4">FT4/INDEX(Exch_rate,MATCH($A4,Exch_regions1,0),MATCH(FT$1,Exch_months1,0))</f>
        <v>25.181274900398407</v>
      </c>
      <c r="FV4" s="15">
        <v>782250</v>
      </c>
      <c r="FW4" s="15">
        <f t="array" ref="FW4">FV4/INDEX(Exch_rate,MATCH($A4,Exch_regions1,0),MATCH(FV$1,Exch_months1,0))</f>
        <v>24.541176470588237</v>
      </c>
      <c r="FX4" s="15">
        <v>782500</v>
      </c>
      <c r="FY4" s="15">
        <f t="array" ref="FY4">FX4/INDEX(Exch_rate,MATCH($A4,Exch_regions1,0),MATCH(FX$1,Exch_months1,0))</f>
        <v>24.354186118892002</v>
      </c>
      <c r="FZ4" s="15">
        <v>766000</v>
      </c>
      <c r="GA4" s="15">
        <f t="array" ref="GA4">FZ4/INDEX(Exch_rate,MATCH($A4,Exch_regions1,0),MATCH(FZ$1,Exch_months1,0))</f>
        <v>23.641975308641975</v>
      </c>
      <c r="GB4" s="15">
        <v>775400</v>
      </c>
      <c r="GC4" s="15">
        <f t="array" ref="GC4">GB4/INDEX(Exch_rate,MATCH($A4,Exch_regions1,0),MATCH(GB$1,Exch_months1,0))</f>
        <v>24.284372063889759</v>
      </c>
      <c r="GD4" s="15">
        <v>773937.5</v>
      </c>
      <c r="GE4" s="15">
        <f t="array" ref="GE4">GD4/INDEX(Exch_rate,MATCH($A4,Exch_regions1,0),MATCH(GD$1,Exch_months1,0))</f>
        <v>24.091439688715955</v>
      </c>
      <c r="GF4" s="15">
        <v>769687.5</v>
      </c>
      <c r="GG4" s="15">
        <f t="array" ref="GG4">GF4/INDEX(Exch_rate,MATCH($A4,Exch_regions1,0),MATCH(GF$1,Exch_months1,0))</f>
        <v>23.501908396946565</v>
      </c>
      <c r="GH4" s="15">
        <v>739062.5</v>
      </c>
      <c r="GI4" s="15">
        <f t="array" ref="GI4">GH4/INDEX(Exch_rate,MATCH($A4,Exch_regions1,0),MATCH(GH$1,Exch_months1,0))</f>
        <v>22.395833333333332</v>
      </c>
      <c r="GJ4" s="15">
        <v>755562.5</v>
      </c>
      <c r="GK4" s="15">
        <f t="array" ref="GK4">GJ4/INDEX(Exch_rate,MATCH($A4,Exch_regions1,0),MATCH(GJ$1,Exch_months1,0))</f>
        <v>21.664874551971327</v>
      </c>
      <c r="GL4" s="15">
        <v>760875</v>
      </c>
      <c r="GM4" s="15">
        <f t="array" ref="GM4">GL4/INDEX(Exch_rate,MATCH($A4,Exch_regions1,0),MATCH(GL$1,Exch_months1,0))</f>
        <v>20.917525773195877</v>
      </c>
      <c r="GN4" s="15">
        <v>759750</v>
      </c>
      <c r="GO4" s="15">
        <f t="array" ref="GO4">GN4/INDEX(Exch_rate,MATCH($A4,Exch_regions1,0),MATCH(GN$1,Exch_months1,0))</f>
        <v>22.345588235294116</v>
      </c>
      <c r="GP4" s="15">
        <v>778450</v>
      </c>
      <c r="GQ4" s="15">
        <f t="array" ref="GQ4">GP4/INDEX(Exch_rate,MATCH($A4,Exch_regions1,0),MATCH(GP$1,Exch_months1,0))</f>
        <v>23.58939393939394</v>
      </c>
      <c r="GR4" s="15">
        <v>860187.5</v>
      </c>
      <c r="GS4" s="15">
        <f t="array" ref="GS4">GR4/INDEX(Exch_rate,MATCH($A4,Exch_regions1,0),MATCH(GR$1,Exch_months1,0))</f>
        <v>26.066287878787879</v>
      </c>
      <c r="GT4" s="15">
        <v>843450</v>
      </c>
      <c r="GU4" s="15">
        <f t="array" ref="GU4">GT4/INDEX(Exch_rate,MATCH($A4,Exch_regions1,0),MATCH(GT$1,Exch_months1,0))</f>
        <v>25.559090909090909</v>
      </c>
      <c r="GV4" s="15">
        <v>847812.5</v>
      </c>
      <c r="GW4" s="15">
        <f t="array" ref="GW4">GV4/INDEX(Exch_rate,MATCH($A4,Exch_regions1,0),MATCH(GV$1,Exch_months1,0))</f>
        <v>25.691287878787879</v>
      </c>
      <c r="GX4" s="15">
        <v>844000</v>
      </c>
      <c r="GY4" s="15">
        <f t="array" ref="GY4">GX4/INDEX(Exch_rate,MATCH($A4,Exch_regions1,0),MATCH(GX$1,Exch_months1,0))</f>
        <v>25.575757575757574</v>
      </c>
      <c r="GZ4" s="2">
        <v>853750</v>
      </c>
      <c r="HA4" s="15">
        <f t="array" ref="HA4">GZ4/INDEX(Exch_rate,MATCH($A4,Exch_regions1,0),MATCH(GZ$1,Exch_months1,0))</f>
        <v>25.871212121212121</v>
      </c>
      <c r="HB4" s="15">
        <v>897437.5</v>
      </c>
      <c r="HC4" s="15">
        <f t="array" ref="HC4">HB4/INDEX(Exch_rate,MATCH($A4,Exch_regions1,0),MATCH(HB$1,Exch_months1,0))</f>
        <v>27.195075757575758</v>
      </c>
      <c r="HD4" s="15">
        <v>883125</v>
      </c>
      <c r="HE4" s="15">
        <f t="array" ref="HE4">HD4/INDEX(Exch_rate,MATCH($A4,Exch_regions1,0),MATCH(HD$1,Exch_months1,0))</f>
        <v>26.761363636363637</v>
      </c>
      <c r="HF4" s="15">
        <v>887200</v>
      </c>
      <c r="HG4" s="15">
        <f t="array" ref="HG4">HF4/INDEX(Exch_rate,MATCH($A4,Exch_regions1,0),MATCH(HF$1,Exch_months1,0))</f>
        <v>26.884848484848487</v>
      </c>
      <c r="HH4" s="15">
        <v>911875</v>
      </c>
      <c r="HI4" s="15">
        <f t="array" ref="HI4">HH4/INDEX(Exch_rate,MATCH($A4,Exch_regions1,0),MATCH(HH$1,Exch_months1,0))</f>
        <v>27.632575757575758</v>
      </c>
      <c r="HJ4" s="15">
        <v>926800</v>
      </c>
      <c r="HK4" s="15">
        <f t="array" ref="HK4">HJ4/INDEX(Exch_rate,MATCH($A4,Exch_regions1,0),MATCH(HJ$1,Exch_months1,0))</f>
        <v>28.084848484848486</v>
      </c>
      <c r="HL4" s="15">
        <v>936500</v>
      </c>
      <c r="HM4" s="15">
        <f t="array" ref="HM4">HL4/INDEX(Exch_rate,MATCH($A4,Exch_regions1,0),MATCH(HL$1,Exch_months1,0))</f>
        <v>28.325141776937617</v>
      </c>
      <c r="HN4" s="15">
        <v>954687.5</v>
      </c>
      <c r="HO4" s="15">
        <f t="array" ref="HO4">HN4/INDEX(Exch_rate,MATCH($A4,Exch_regions1,0),MATCH(HN$1,Exch_months1,0))</f>
        <v>28.929924242424242</v>
      </c>
      <c r="HP4" s="15">
        <v>962125</v>
      </c>
      <c r="HQ4" s="15">
        <f t="array" ref="HQ4">HP4/INDEX(Exch_rate,MATCH($A4,Exch_regions1,0),MATCH(HP$1,Exch_months1,0))</f>
        <v>29.155303030303031</v>
      </c>
      <c r="HR4" s="15">
        <v>954000</v>
      </c>
      <c r="HS4" s="15">
        <f t="array" ref="HS4">HR4/INDEX(Exch_rate,MATCH($A4,Exch_regions1,0),MATCH(HR$1,Exch_months1,0))</f>
        <v>28.90909090909091</v>
      </c>
      <c r="HT4" s="15">
        <v>959625</v>
      </c>
      <c r="HU4" s="15">
        <f t="array" ref="HU4">HT4/INDEX(Exch_rate,MATCH($A4,Exch_regions1,0),MATCH(HT$1,Exch_months1,0))</f>
        <v>29.079545454545453</v>
      </c>
      <c r="HV4" s="15">
        <v>958750</v>
      </c>
      <c r="HW4" s="15">
        <f t="array" ref="HW4">HV4/INDEX(Exch_rate,MATCH($A4,Exch_regions1,0),MATCH(HV$1,Exch_months1,0))</f>
        <v>29.053030303030305</v>
      </c>
      <c r="HX4" s="15">
        <v>957750</v>
      </c>
      <c r="HY4" s="15">
        <f t="array" ref="HY4">HX4/INDEX(Exch_rate,MATCH($A4,Exch_regions1,0),MATCH(HX$1,Exch_months1,0))</f>
        <v>29.022727272727273</v>
      </c>
      <c r="HZ4" s="15">
        <v>953500</v>
      </c>
      <c r="IA4" s="15">
        <f t="array" ref="IA4">HZ4/INDEX(Exch_rate,MATCH($A4,Exch_regions1,0),MATCH(HZ$1,Exch_months1,0))</f>
        <v>28.893939393939394</v>
      </c>
      <c r="IB4" s="15">
        <v>945350</v>
      </c>
      <c r="IC4" s="15">
        <f t="array" ref="IC4">IB4/INDEX(Exch_rate,MATCH($A4,Exch_regions1,0),MATCH(IB$1,Exch_months1,0))</f>
        <v>28.646969696969698</v>
      </c>
      <c r="ID4" s="15">
        <v>964500</v>
      </c>
      <c r="IE4" s="15">
        <f t="array" ref="IE4">ID4/INDEX(Exch_rate,MATCH($A4,Exch_regions1,0),MATCH(ID$1,Exch_months1,0))</f>
        <v>29.227272727272727</v>
      </c>
      <c r="IF4" s="15">
        <v>956000</v>
      </c>
      <c r="IG4" s="15">
        <f t="array" ref="IG4">IF4/INDEX(Exch_rate,MATCH($A4,Exch_regions1,0),MATCH(IF$1,Exch_months1,0))</f>
        <v>28.969696969696969</v>
      </c>
      <c r="IH4" s="15">
        <v>982000</v>
      </c>
      <c r="II4" s="15">
        <f t="array" ref="II4">IH4/INDEX(Exch_rate,MATCH($A4,Exch_regions1,0),MATCH(IH$1,Exch_months1,0))</f>
        <v>29.757575757575758</v>
      </c>
      <c r="IJ4" s="15">
        <v>971000</v>
      </c>
      <c r="IK4" s="15">
        <f t="array" ref="IK4">IJ4/INDEX(Exch_rate,MATCH($A4,Exch_regions1,0),MATCH(IJ$1,Exch_months1,0))</f>
        <v>28.985074626865671</v>
      </c>
      <c r="IL4" s="15">
        <v>954937.5</v>
      </c>
      <c r="IM4" s="15">
        <f t="array" ref="IM4">IL4/INDEX(Exch_rate,MATCH($A4,Exch_regions1,0),MATCH(IL$1,Exch_months1,0))</f>
        <v>28.505597014925375</v>
      </c>
      <c r="IN4" s="15">
        <v>956375</v>
      </c>
      <c r="IO4" s="15">
        <f t="array" ref="IO4">IN4/INDEX(Exch_rate,MATCH($A4,Exch_regions1,0),MATCH(IN$1,Exch_months1,0))</f>
        <v>28.337037037037039</v>
      </c>
      <c r="IP4" s="15">
        <v>952950</v>
      </c>
      <c r="IQ4" s="15">
        <f t="array" ref="IQ4">IP4/INDEX(Exch_rate,MATCH($A4,Exch_regions1,0),MATCH(IP$1,Exch_months1,0))</f>
        <v>28.027941176470588</v>
      </c>
      <c r="IR4" s="15">
        <v>957187.5</v>
      </c>
      <c r="IS4" s="15">
        <f t="array" ref="IS4">IR4/INDEX(Exch_rate,MATCH($A4,Exch_regions1,0),MATCH(IR$1,Exch_months1,0))</f>
        <v>28.152573529411764</v>
      </c>
      <c r="IT4" s="15">
        <v>957400</v>
      </c>
      <c r="IU4" s="15">
        <f t="array" ref="IU4">IT4/INDEX(Exch_rate,MATCH($A4,Exch_regions1,0),MATCH(IT$1,Exch_months1,0))</f>
        <v>28.158823529411766</v>
      </c>
      <c r="IV4" s="15">
        <v>961750</v>
      </c>
      <c r="IW4" s="15">
        <f t="array" ref="IW4">IV4/INDEX(Exch_rate,MATCH($A4,Exch_regions1,0),MATCH(IV$1,Exch_months1,0))</f>
        <v>28.080291970802918</v>
      </c>
      <c r="IX4" s="15">
        <v>977500</v>
      </c>
      <c r="IY4" s="15">
        <f t="array" ref="IY4">IX4/INDEX(Exch_rate,MATCH($A4,Exch_regions1,0),MATCH(IX$1,Exch_months1,0))</f>
        <v>28.333333333333332</v>
      </c>
      <c r="IZ4" s="15">
        <v>1183500</v>
      </c>
      <c r="JA4" s="15">
        <f t="array" ref="JA4">IZ4/INDEX(Exch_rate,MATCH($A4,Exch_regions1,0),MATCH(IZ$1,Exch_months1,0))</f>
        <v>33.814285714285717</v>
      </c>
      <c r="JB4" s="15">
        <v>985000</v>
      </c>
      <c r="JC4" s="15">
        <f t="array" ref="JC4">JB4/INDEX(Exch_rate,MATCH($A4,Exch_regions1,0),MATCH(JB$1,Exch_months1,0))</f>
        <v>28.142857142857142</v>
      </c>
      <c r="JD4" s="15">
        <v>1021000</v>
      </c>
      <c r="JE4" s="15">
        <f t="array" ref="JE4">JD4/INDEX(Exch_rate,MATCH($A4,Exch_regions1,0),MATCH(JD$1,Exch_months1,0))</f>
        <v>29.171428571428571</v>
      </c>
      <c r="JF4" s="15">
        <v>1000200</v>
      </c>
      <c r="JG4" s="15">
        <f t="array" ref="JG4">JF4/INDEX(Exch_rate,MATCH($A4,Exch_regions1,0),MATCH(JF$1,Exch_months1,0))</f>
        <v>28.577142857142857</v>
      </c>
      <c r="JH4" s="15">
        <v>979500</v>
      </c>
      <c r="JI4" s="15">
        <f t="array" ref="JI4">JH4/INDEX(Exch_rate,MATCH($A4,Exch_regions1,0),MATCH(JH$1,Exch_months1,0))</f>
        <v>27.985714285714284</v>
      </c>
      <c r="JJ4" s="15">
        <v>977750</v>
      </c>
      <c r="JK4" s="15">
        <f t="array" ref="JK4">JJ4/INDEX(Exch_rate,MATCH($A4,Exch_regions1,0),MATCH(JJ$1,Exch_months1,0))</f>
        <v>27.935714285714287</v>
      </c>
      <c r="JL4" s="15">
        <v>969000</v>
      </c>
      <c r="JM4" s="15">
        <f>JL4/INDEX(Exchange_rate_data1,MATCH('Non Food Items CMB_Regions'!$A4,Exch_regions,0),MATCH('Non Food Items CMB_Regions'!JL$1,Exch_months3,0))</f>
        <v>27.685714285714287</v>
      </c>
      <c r="JN4" s="42">
        <v>964750</v>
      </c>
      <c r="JO4" s="42">
        <f>JN4/INDEX(Exchange_rate_data2,MATCH('Non Food Items CMB_Regions'!$A4,Exch_regions,0),MATCH('Non Food Items CMB_Regions'!JN$1,Exch_months4,0))</f>
        <v>27.564285714285713</v>
      </c>
      <c r="JP4" s="42">
        <v>964750</v>
      </c>
      <c r="JQ4" s="42">
        <f>JP4/INDEX(Exchange_rate_data3,MATCH('Non Food Items CMB_Regions'!$A4,Exch_regions,0),MATCH('Non Food Items CMB_Regions'!JP$1,Exch_months5,0))</f>
        <v>27.564285714285713</v>
      </c>
      <c r="JR4" s="42">
        <v>969000</v>
      </c>
      <c r="JS4" s="42">
        <f>JR4/INDEX(Exchange_rate4,MATCH('Non Food Items CMB_Regions'!$A4,Exch_regions,0),MATCH('Non Food Items CMB_Regions'!JR$1,Exch_month6,0))</f>
        <v>29.011976047904191</v>
      </c>
      <c r="JT4" s="42">
        <v>987750</v>
      </c>
      <c r="JU4" s="42">
        <f>JT4/INDEX(Exchange_rate5,MATCH('Non Food Items CMB_Regions'!$A4,Exch_regions,0),MATCH('Non Food Items CMB_Regions'!JT$1,Exch_month7,0))</f>
        <v>27.823943661971832</v>
      </c>
      <c r="JV4" s="2">
        <v>997000</v>
      </c>
      <c r="JW4" s="42">
        <f>JV4/INDEX(Exchange_rate6,MATCH('Non Food Items CMB_Regions'!$A4,Exch_regions,0),MATCH('Non Food Items CMB_Regions'!JV$1,Exch_month9,0))</f>
        <v>28.485714285714284</v>
      </c>
      <c r="JX4" s="42">
        <v>996250</v>
      </c>
      <c r="JY4" s="42">
        <f>JX4/INDEX(Exchange_rate7,MATCH('Non Food Items CMB_Regions'!$A4,Exch_regions,0),MATCH('Non Food Items CMB_Regions'!JX$1,Exch_month10,0))</f>
        <v>28.464285714285715</v>
      </c>
      <c r="JZ4" s="42">
        <v>1000750</v>
      </c>
      <c r="KA4" s="42">
        <f>JZ4/INDEX(Exchange_rate8,MATCH('Non Food Items CMB_Regions'!$A4,Exch_regions,0),MATCH('Non Food Items CMB_Regions'!JZ$1,Exchange_month11,0))</f>
        <v>28.190140845070424</v>
      </c>
      <c r="KB4" s="42">
        <v>996250</v>
      </c>
      <c r="KC4" s="42">
        <f>KB4/INDEX(Exchange_rate9,MATCH('Non Food Items CMB_Regions'!$A4,Exch_regions,0),MATCH('Non Food Items CMB_Regions'!KB$1,Exch_month11,0))</f>
        <v>28.06338028169014</v>
      </c>
      <c r="KD4" s="42">
        <v>989750</v>
      </c>
      <c r="KE4" s="42">
        <f>KD4/INDEX(Exchange_rate10,MATCH('Non Food Items CMB_Regions'!$A4,Exch_regions,0),MATCH('Non Food Items CMB_Regions'!KD$1,Exch_month12,0))</f>
        <v>27.493055555555557</v>
      </c>
      <c r="KF4" s="42">
        <v>1000750</v>
      </c>
      <c r="KG4" s="42">
        <f>KF4/INDEX(Exchange_rate11,MATCH('Non Food Items CMB_Regions'!$A4,Exch_regions,0),MATCH('Non Food Items CMB_Regions'!KF$1,Exch_month13,0))</f>
        <v>27.798611111111111</v>
      </c>
      <c r="KH4" s="42">
        <v>998750</v>
      </c>
      <c r="KI4" s="42">
        <f>KH4/INDEX(Exchange_rate12,MATCH('Non Food Items CMB_Regions'!$A4,Exch_regions,0),MATCH('Non Food Items CMB_Regions'!KH$1,Exch_month14,0))</f>
        <v>27.551724137931036</v>
      </c>
      <c r="KJ4" s="42">
        <v>1021375</v>
      </c>
      <c r="KK4" s="42">
        <f>KJ4/INDEX(Exchange_rate13,MATCH('Non Food Items CMB_Regions'!$A4,Exch_regions,0),MATCH('Non Food Items CMB_Regions'!KJ$1,Exch_month15,0))</f>
        <v>28.371527777777779</v>
      </c>
      <c r="KL4" s="42">
        <v>986000</v>
      </c>
      <c r="KM4" s="42">
        <f>KL4/INDEX(Exchange_rate14,MATCH('Non Food Items CMB_Regions'!$A4,Exch_regions,0),MATCH('Non Food Items CMB_Regions'!KL$1,Exch_month16,0))</f>
        <v>27.388888888888889</v>
      </c>
      <c r="KN4" s="42">
        <v>978100</v>
      </c>
      <c r="KO4" s="42">
        <f>KN4/INDEX(Exchange_rate15,MATCH('Non Food Items CMB_Regions'!$A4,Exch_regions,0),MATCH('Non Food Items CMB_Regions'!KN$1,Exch_month17,0))</f>
        <v>27.169444444444444</v>
      </c>
      <c r="KP4" s="44">
        <v>989750</v>
      </c>
      <c r="KQ4" s="42">
        <f>KP4/INDEX(Exchange_rate16,MATCH('Non Food Items CMB_Regions'!$A4,Exch_regions,0),MATCH('Non Food Items CMB_Regions'!KP$1,Exch_month18,0))</f>
        <v>27.493055555555557</v>
      </c>
      <c r="KR4" s="42">
        <v>1002750</v>
      </c>
      <c r="KS4" s="42">
        <f>KR4/INDEX(Exchange_rate17,MATCH('Non Food Items CMB_Regions'!$A4,Exch_regions,0),MATCH('Non Food Items CMB_Regions'!KR$1,Exch_month19,0))</f>
        <v>27.472602739726028</v>
      </c>
      <c r="KT4" s="42">
        <v>996250</v>
      </c>
      <c r="KU4" s="42">
        <f>KT4/INDEX(Exchange_rate18,MATCH('Non Food Items CMB_Regions'!$A4,Exch_regions,0),MATCH('Non Food Items CMB_Regions'!KT$1,Exch_month20,0))</f>
        <v>27.673611111111111</v>
      </c>
      <c r="KV4" s="42">
        <v>1000750</v>
      </c>
      <c r="KW4" s="42">
        <f>KV4/INDEX(Exchange_rate19,MATCH('Non Food Items CMB_Regions'!$A4,Exch_regions,0),MATCH('Non Food Items CMB_Regions'!KV$1,Exch_month21,0))</f>
        <v>27.417808219178081</v>
      </c>
      <c r="KX4" s="2">
        <v>1000975</v>
      </c>
      <c r="KY4" s="42">
        <f>KX4/INDEX(Exchange_rate20,MATCH('Non Food Items CMB_Regions'!$A4,Exch_regions,0),MATCH('Non Food Items CMB_Regions'!KX$1,Exch_month22,0))</f>
        <v>27.05337837837838</v>
      </c>
      <c r="KZ4" s="42">
        <v>1002000</v>
      </c>
      <c r="LA4" s="42">
        <f>KZ4/INDEX(Exchange_rate22,MATCH('Non Food Items CMB_Regions'!$A4,Exch_regions,0),MATCH('Non Food Items CMB_Regions'!KZ$1,Exch_month24,0))</f>
        <v>27.377049180327869</v>
      </c>
      <c r="LB4" s="42">
        <v>1002000</v>
      </c>
      <c r="LC4" s="42">
        <f>LB4/INDEX(Exchange_rate23,MATCH('Non Food Items CMB_Regions'!$A4,Exch_regions,0),MATCH('Non Food Items CMB_Regions'!LB$1,Exch_month25,0))</f>
        <v>27.833333333333332</v>
      </c>
      <c r="LD4" s="24">
        <f t="shared" ref="LD4:LE20" si="0">AVERAGE(GL4,HJ4,IH4,JF4,KD4)</f>
        <v>931925</v>
      </c>
      <c r="LE4" s="24">
        <f t="shared" si="0"/>
        <v>26.966029685663706</v>
      </c>
      <c r="LG4" s="41"/>
    </row>
    <row r="5" spans="1:319" x14ac:dyDescent="0.35">
      <c r="A5" s="1" t="s">
        <v>2</v>
      </c>
      <c r="B5" s="21">
        <v>643970</v>
      </c>
      <c r="C5" s="15">
        <f t="array" ref="C5">B5/INDEX(Exch_rate,MATCH($A5,Exch_regions1,0),MATCH(B$1,Exch_months1,0))</f>
        <v>30.393864306784661</v>
      </c>
      <c r="D5" s="21">
        <v>648845</v>
      </c>
      <c r="E5" s="15">
        <f t="array" ref="E5">D5/INDEX(Exch_rate,MATCH($A5,Exch_regions1,0),MATCH(D$1,Exch_months1,0))</f>
        <v>30.551854031783403</v>
      </c>
      <c r="F5" s="21">
        <v>646220</v>
      </c>
      <c r="G5" s="15">
        <f t="array" ref="G5">F5/INDEX(Exch_rate,MATCH($A5,Exch_regions1,0),MATCH(F$1,Exch_months1,0))</f>
        <v>32.823873015873019</v>
      </c>
      <c r="H5" s="21">
        <v>645970</v>
      </c>
      <c r="I5" s="15">
        <f t="array" ref="I5">H5/INDEX(Exch_rate,MATCH($A5,Exch_regions1,0),MATCH(H$1,Exch_months1,0))</f>
        <v>32.234031936127742</v>
      </c>
      <c r="J5" s="21">
        <v>644970</v>
      </c>
      <c r="K5" s="15">
        <f t="array" ref="K5">J5/INDEX(Exch_rate,MATCH($A5,Exch_regions1,0),MATCH(J$1,Exch_months1,0))</f>
        <v>31.850370370370371</v>
      </c>
      <c r="L5" s="21">
        <v>644970</v>
      </c>
      <c r="M5" s="15">
        <f t="array" ref="M5">L5/INDEX(Exch_rate,MATCH($A5,Exch_regions1,0),MATCH(L$1,Exch_months1,0))</f>
        <v>31.919331889885555</v>
      </c>
      <c r="N5" s="21">
        <v>603795</v>
      </c>
      <c r="O5" s="15">
        <f t="array" ref="O5">N5/INDEX(Exch_rate,MATCH($A5,Exch_regions1,0),MATCH(N$1,Exch_months1,0))</f>
        <v>29.905646359583951</v>
      </c>
      <c r="P5" s="21">
        <v>639470</v>
      </c>
      <c r="Q5" s="15">
        <f t="array" ref="Q5">P5/INDEX(Exch_rate,MATCH($A5,Exch_regions1,0),MATCH(P$1,Exch_months1,0))</f>
        <v>31.973500000000001</v>
      </c>
      <c r="R5" s="21">
        <v>636920</v>
      </c>
      <c r="S5" s="15">
        <f t="array" ref="S5">R5/INDEX(Exch_rate,MATCH($A5,Exch_regions1,0),MATCH(R$1,Exch_months1,0))</f>
        <v>31.965872020075281</v>
      </c>
      <c r="T5" s="21">
        <v>632095</v>
      </c>
      <c r="U5" s="15">
        <f t="array" ref="U5">T5/INDEX(Exch_rate,MATCH($A5,Exch_regions1,0),MATCH(T$1,Exch_months1,0))</f>
        <v>31.853606299212597</v>
      </c>
      <c r="V5" s="21">
        <v>630970</v>
      </c>
      <c r="W5" s="15">
        <f t="array" ref="W5">V5/INDEX(Exch_rate,MATCH($A5,Exch_regions1,0),MATCH(V$1,Exch_months1,0))</f>
        <v>31.647398119122258</v>
      </c>
      <c r="X5" s="21">
        <v>658970</v>
      </c>
      <c r="Y5" s="15">
        <f t="array" ref="Y5">X5/INDEX(Exch_rate,MATCH($A5,Exch_regions1,0),MATCH(X$1,Exch_months1,0))</f>
        <v>32.82540473225405</v>
      </c>
      <c r="Z5" s="21">
        <v>680345</v>
      </c>
      <c r="AA5" s="15">
        <f t="array" ref="AA5">Z5/INDEX(Exch_rate,MATCH($A5,Exch_regions1,0),MATCH(Z$1,Exch_months1,0))</f>
        <v>33.900716287760822</v>
      </c>
      <c r="AB5" s="21">
        <v>673970</v>
      </c>
      <c r="AC5" s="15">
        <f t="array" ref="AC5">AB5/INDEX(Exch_rate,MATCH($A5,Exch_regions1,0),MATCH(AB$1,Exch_months1,0))</f>
        <v>33.541275272161741</v>
      </c>
      <c r="AD5" s="21">
        <v>686845</v>
      </c>
      <c r="AE5" s="15">
        <f t="array" ref="AE5">AD5/INDEX(Exch_rate,MATCH($A5,Exch_regions1,0),MATCH(AD$1,Exch_months1,0))</f>
        <v>34.213947696139478</v>
      </c>
      <c r="AF5" s="21">
        <v>724220</v>
      </c>
      <c r="AG5" s="15">
        <f t="array" ref="AG5">AF5/INDEX(Exch_rate,MATCH($A5,Exch_regions1,0),MATCH(AF$1,Exch_months1,0))</f>
        <v>36.053266957062853</v>
      </c>
      <c r="AH5" s="21">
        <v>793845</v>
      </c>
      <c r="AI5" s="15">
        <f t="array" ref="AI5">AH5/INDEX(Exch_rate,MATCH($A5,Exch_regions1,0),MATCH(AH$1,Exch_months1,0))</f>
        <v>39.408997828110458</v>
      </c>
      <c r="AJ5" s="21">
        <v>760095</v>
      </c>
      <c r="AK5" s="15">
        <f t="array" ref="AK5">AJ5/INDEX(Exch_rate,MATCH($A5,Exch_regions1,0),MATCH(AJ$1,Exch_months1,0))</f>
        <v>37.65176470588235</v>
      </c>
      <c r="AL5" s="21">
        <v>698220</v>
      </c>
      <c r="AM5" s="15">
        <f t="array" ref="AM5">AL5/INDEX(Exch_rate,MATCH($A5,Exch_regions1,0),MATCH(AL$1,Exch_months1,0))</f>
        <v>34.437484586929713</v>
      </c>
      <c r="AN5" s="21">
        <v>707315</v>
      </c>
      <c r="AO5" s="15">
        <f t="array" ref="AO5">AN5/INDEX(Exch_rate,MATCH($A5,Exch_regions1,0),MATCH(AN$1,Exch_months1,0))</f>
        <v>34.929135802469133</v>
      </c>
      <c r="AP5" s="21">
        <v>707300</v>
      </c>
      <c r="AQ5" s="15">
        <f t="array" ref="AQ5">AP5/INDEX(Exch_rate,MATCH($A5,Exch_regions1,0),MATCH(AP$1,Exch_months1,0))</f>
        <v>35.049554013875124</v>
      </c>
      <c r="AR5" s="21">
        <v>672815</v>
      </c>
      <c r="AS5" s="15">
        <f t="array" ref="AS5">AR5/INDEX(Exch_rate,MATCH($A5,Exch_regions1,0),MATCH(AR$1,Exch_months1,0))</f>
        <v>33.225432098765431</v>
      </c>
      <c r="AT5" s="21">
        <v>672470</v>
      </c>
      <c r="AU5" s="15">
        <f t="array" ref="AU5">AT5/INDEX(Exch_rate,MATCH($A5,Exch_regions1,0),MATCH(AT$1,Exch_months1,0))</f>
        <v>33.208395061728396</v>
      </c>
      <c r="AV5" s="21">
        <v>603170</v>
      </c>
      <c r="AW5" s="15">
        <f t="array" ref="AW5">AV5/INDEX(Exch_rate,MATCH($A5,Exch_regions1,0),MATCH(AV$1,Exch_months1,0))</f>
        <v>29.830365974282888</v>
      </c>
      <c r="AX5" s="21">
        <v>600170</v>
      </c>
      <c r="AY5" s="15">
        <f t="array" ref="AY5">AX5/INDEX(Exch_rate,MATCH($A5,Exch_regions1,0),MATCH(AX$1,Exch_months1,0))</f>
        <v>29.638024691358023</v>
      </c>
      <c r="AZ5" s="21">
        <v>600500</v>
      </c>
      <c r="BA5" s="15">
        <f t="array" ref="BA5">AZ5/INDEX(Exch_rate,MATCH($A5,Exch_regions1,0),MATCH(AZ$1,Exch_months1,0))</f>
        <v>29.599507085643868</v>
      </c>
      <c r="BB5" s="21">
        <v>612650</v>
      </c>
      <c r="BC5" s="15">
        <f t="array" ref="BC5">BB5/INDEX(Exch_rate,MATCH($A5,Exch_regions1,0),MATCH(BB$1,Exch_months1,0))</f>
        <v>30.254320987654321</v>
      </c>
      <c r="BD5" s="21">
        <v>602750</v>
      </c>
      <c r="BE5" s="15">
        <f t="array" ref="BE5">BD5/INDEX(Exch_rate,MATCH($A5,Exch_regions1,0),MATCH(BD$1,Exch_months1,0))</f>
        <v>29.682979378270236</v>
      </c>
      <c r="BF5" s="21">
        <v>616250</v>
      </c>
      <c r="BG5" s="15">
        <f t="array" ref="BG5">BF5/INDEX(Exch_rate,MATCH($A5,Exch_regions1,0),MATCH(BF$1,Exch_months1,0))</f>
        <v>30.432098765432098</v>
      </c>
      <c r="BH5" s="21">
        <v>630350</v>
      </c>
      <c r="BI5" s="15">
        <f t="array" ref="BI5">BH5/INDEX(Exch_rate,MATCH($A5,Exch_regions1,0),MATCH(BH$1,Exch_months1,0))</f>
        <v>31.128395061728394</v>
      </c>
      <c r="BJ5" s="21">
        <v>610625</v>
      </c>
      <c r="BK5" s="15">
        <f t="array" ref="BK5">BJ5/INDEX(Exch_rate,MATCH($A5,Exch_regions1,0),MATCH(BJ$1,Exch_months1,0))</f>
        <v>30.154320987654319</v>
      </c>
      <c r="BL5" s="21">
        <v>605500</v>
      </c>
      <c r="BM5" s="15">
        <f t="array" ref="BM5">BL5/INDEX(Exch_rate,MATCH($A5,Exch_regions1,0),MATCH(BL$1,Exch_months1,0))</f>
        <v>29.645042839657282</v>
      </c>
      <c r="BN5" s="21">
        <v>603690</v>
      </c>
      <c r="BO5" s="15">
        <f t="array" ref="BO5">BN5/INDEX(Exch_rate,MATCH($A5,Exch_regions1,0),MATCH(BN$1,Exch_months1,0))</f>
        <v>29.146167773083885</v>
      </c>
      <c r="BP5" s="21">
        <v>604565</v>
      </c>
      <c r="BQ5" s="15">
        <f t="array" ref="BQ5">BP5/INDEX(Exch_rate,MATCH($A5,Exch_regions1,0),MATCH(BP$1,Exch_months1,0))</f>
        <v>28.694867991693858</v>
      </c>
      <c r="BR5" s="21">
        <v>672095</v>
      </c>
      <c r="BS5" s="15">
        <f t="array" ref="BS5">BR5/INDEX(Exch_rate,MATCH($A5,Exch_regions1,0),MATCH(BR$1,Exch_months1,0))</f>
        <v>31.124515195369032</v>
      </c>
      <c r="BT5" s="21">
        <v>643345</v>
      </c>
      <c r="BU5" s="15">
        <f t="array" ref="BU5">BT5/INDEX(Exch_rate,MATCH($A5,Exch_regions1,0),MATCH(BT$1,Exch_months1,0))</f>
        <v>30.098011695906433</v>
      </c>
      <c r="BV5" s="21">
        <v>640345</v>
      </c>
      <c r="BW5" s="15">
        <f t="array" ref="BW5">BV5/INDEX(Exch_rate,MATCH($A5,Exch_regions1,0),MATCH(BV$1,Exch_months1,0))</f>
        <v>30.133882352941175</v>
      </c>
      <c r="BX5" s="21">
        <v>622570</v>
      </c>
      <c r="BY5" s="15">
        <f t="array" ref="BY5">BX5/INDEX(Exch_rate,MATCH($A5,Exch_regions1,0),MATCH(BX$1,Exch_months1,0))</f>
        <v>29.024242424242424</v>
      </c>
      <c r="BZ5" s="21">
        <v>621220</v>
      </c>
      <c r="CA5" s="15">
        <f t="array" ref="CA5">BZ5/INDEX(Exch_rate,MATCH($A5,Exch_regions1,0),MATCH(BZ$1,Exch_months1,0))</f>
        <v>28.317720797720799</v>
      </c>
      <c r="CB5" s="21">
        <v>626282.5</v>
      </c>
      <c r="CC5" s="15">
        <f t="array" ref="CC5">CB5/INDEX(Exch_rate,MATCH($A5,Exch_regions1,0),MATCH(CB$1,Exch_months1,0))</f>
        <v>28.266629055007051</v>
      </c>
      <c r="CD5" s="21">
        <v>721270</v>
      </c>
      <c r="CE5" s="15">
        <f t="array" ref="CE5">CD5/INDEX(Exch_rate,MATCH($A5,Exch_regions1,0),MATCH(CD$1,Exch_months1,0))</f>
        <v>31.914601769911503</v>
      </c>
      <c r="CF5" s="21">
        <v>671562.5</v>
      </c>
      <c r="CG5" s="15">
        <f t="array" ref="CG5">CF5/INDEX(Exch_rate,MATCH($A5,Exch_regions1,0),MATCH(CF$1,Exch_months1,0))</f>
        <v>29.847222222222221</v>
      </c>
      <c r="CH5" s="21">
        <v>647250</v>
      </c>
      <c r="CI5" s="15">
        <f t="array" ref="CI5">CH5/INDEX(Exch_rate,MATCH($A5,Exch_regions1,0),MATCH(CH$1,Exch_months1,0))</f>
        <v>28.766666666666666</v>
      </c>
      <c r="CJ5" s="21">
        <v>639100</v>
      </c>
      <c r="CK5" s="15">
        <f t="array" ref="CK5">CJ5/INDEX(Exch_rate,MATCH($A5,Exch_regions1,0),MATCH(CJ$1,Exch_months1,0))</f>
        <v>28.092307692307692</v>
      </c>
      <c r="CL5" s="21">
        <v>649125</v>
      </c>
      <c r="CM5" s="15">
        <f t="array" ref="CM5">CL5/INDEX(Exch_rate,MATCH($A5,Exch_regions1,0),MATCH(CL$1,Exch_months1,0))</f>
        <v>28.222826086956523</v>
      </c>
      <c r="CN5" s="21">
        <v>653400</v>
      </c>
      <c r="CO5" s="15">
        <f t="array" ref="CO5">CN5/INDEX(Exch_rate,MATCH($A5,Exch_regions1,0),MATCH(CN$1,Exch_months1,0))</f>
        <v>27.923076923076923</v>
      </c>
      <c r="CP5" s="21">
        <v>653156.25</v>
      </c>
      <c r="CQ5" s="15">
        <f t="array" ref="CQ5">CP5/INDEX(Exch_rate,MATCH($A5,Exch_regions1,0),MATCH(CP$1,Exch_months1,0))</f>
        <v>27.250325945241201</v>
      </c>
      <c r="CR5" s="21">
        <v>660281.25</v>
      </c>
      <c r="CS5" s="15">
        <f t="array" ref="CS5">CR5/INDEX(Exch_rate,MATCH($A5,Exch_regions1,0),MATCH(CR$1,Exch_months1,0))</f>
        <v>27.088461538461537</v>
      </c>
      <c r="CT5" s="21">
        <v>673515</v>
      </c>
      <c r="CU5" s="15">
        <f t="array" ref="CU5">CT5/INDEX(Exch_rate,MATCH($A5,Exch_regions1,0),MATCH(CT$1,Exch_months1,0))</f>
        <v>28.298949579831934</v>
      </c>
      <c r="CV5" s="21">
        <v>691593.75</v>
      </c>
      <c r="CW5" s="15">
        <f t="array" ref="CW5">CV5/INDEX(Exch_rate,MATCH($A5,Exch_regions1,0),MATCH(CV$1,Exch_months1,0))</f>
        <v>28.300511508951406</v>
      </c>
      <c r="CX5" s="15">
        <v>698559.5</v>
      </c>
      <c r="CY5" s="15">
        <f t="array" ref="CY5">CX5/INDEX(Exch_rate,MATCH($A5,Exch_regions1,0),MATCH(CX$1,Exch_months1,0))</f>
        <v>26.997468599033816</v>
      </c>
      <c r="CZ5" s="15">
        <v>692281.25</v>
      </c>
      <c r="DA5" s="15">
        <f t="array" ref="DA5">CZ5/INDEX(Exch_rate,MATCH($A5,Exch_regions1,0),MATCH(CZ$1,Exch_months1,0))</f>
        <v>26.247630331753555</v>
      </c>
      <c r="DB5" s="15">
        <v>691306.5</v>
      </c>
      <c r="DC5" s="15">
        <f t="array" ref="DC5">DB5/INDEX(Exch_rate,MATCH($A5,Exch_regions1,0),MATCH(DB$1,Exch_months1,0))</f>
        <v>25.693156794425086</v>
      </c>
      <c r="DD5" s="15">
        <v>684744</v>
      </c>
      <c r="DE5" s="15">
        <f t="array" ref="DE5">DD5/INDEX(Exch_rate,MATCH($A5,Exch_regions1,0),MATCH(DD$1,Exch_months1,0))</f>
        <v>25.360888888888891</v>
      </c>
      <c r="DF5" s="2">
        <v>693197</v>
      </c>
      <c r="DG5" s="15">
        <f t="array" ref="DG5">DF5/INDEX(Exch_rate,MATCH($A5,Exch_regions1,0),MATCH(DF$1,Exch_months1,0))</f>
        <v>25.485183823529411</v>
      </c>
      <c r="DH5" s="2">
        <v>700215.75</v>
      </c>
      <c r="DI5" s="15">
        <f t="array" ref="DI5">DH5/INDEX(Exch_rate,MATCH($A5,Exch_regions1,0),MATCH(DH$1,Exch_months1,0))</f>
        <v>25.46239090909091</v>
      </c>
      <c r="DJ5" s="2">
        <v>705809.5</v>
      </c>
      <c r="DK5" s="15">
        <f t="array" ref="DK5">DJ5/INDEX(Exch_rate,MATCH($A5,Exch_regions1,0),MATCH(DJ$1,Exch_months1,0))</f>
        <v>27.081419664268584</v>
      </c>
      <c r="DL5" s="2">
        <v>705044</v>
      </c>
      <c r="DM5" s="15">
        <f t="array" ref="DM5">DL5/INDEX(Exch_rate,MATCH($A5,Exch_regions1,0),MATCH(DL$1,Exch_months1,0))</f>
        <v>27.922534653465348</v>
      </c>
      <c r="DN5" s="2">
        <v>715903.25</v>
      </c>
      <c r="DO5" s="15">
        <f t="array" ref="DO5">DN5/INDEX(Exch_rate,MATCH($A5,Exch_regions1,0),MATCH(DN$1,Exch_months1,0))</f>
        <v>28.212935960591132</v>
      </c>
      <c r="DP5" s="2">
        <v>716497</v>
      </c>
      <c r="DQ5" s="15">
        <f t="array" ref="DQ5">DP5/INDEX(Exch_rate,MATCH($A5,Exch_regions1,0),MATCH(DP$1,Exch_months1,0))</f>
        <v>27.557576923076923</v>
      </c>
      <c r="DR5" s="17">
        <v>715497</v>
      </c>
      <c r="DS5" s="15">
        <f t="array" ref="DS5">DR5/INDEX(Exch_rate,MATCH($A5,Exch_regions1,0),MATCH(DR$1,Exch_months1,0))</f>
        <v>27.678800773694391</v>
      </c>
      <c r="DT5" s="17">
        <v>710244</v>
      </c>
      <c r="DU5" s="15">
        <f t="array" ref="DU5">DT5/INDEX(Exch_rate,MATCH($A5,Exch_regions1,0),MATCH(DT$1,Exch_months1,0))</f>
        <v>27.449043478260869</v>
      </c>
      <c r="DV5" s="17">
        <v>721312.5</v>
      </c>
      <c r="DW5" s="15">
        <f t="array" ref="DW5">DV5/INDEX(Exch_rate,MATCH($A5,Exch_regions1,0),MATCH(DV$1,Exch_months1,0))</f>
        <v>26.83953488372093</v>
      </c>
      <c r="DX5" s="17">
        <v>732150</v>
      </c>
      <c r="DY5" s="15">
        <f t="array" ref="DY5">DX5/INDEX(Exch_rate,MATCH($A5,Exch_regions1,0),MATCH(DX$1,Exch_months1,0))</f>
        <v>26.867889908256881</v>
      </c>
      <c r="DZ5" s="17">
        <v>738994</v>
      </c>
      <c r="EA5" s="15">
        <f t="array" ref="EA5">DZ5/INDEX(Exch_rate,MATCH($A5,Exch_regions1,0),MATCH(DZ$1,Exch_months1,0))</f>
        <v>27.119045871559631</v>
      </c>
      <c r="EB5" s="17">
        <v>742494</v>
      </c>
      <c r="EC5" s="15">
        <f t="array" ref="EC5">EB5/INDEX(Exch_rate,MATCH($A5,Exch_regions1,0),MATCH(EB$1,Exch_months1,0))</f>
        <v>27.247486238532112</v>
      </c>
      <c r="ED5" s="2">
        <v>741047</v>
      </c>
      <c r="EE5" s="15">
        <f t="array" ref="EE5">ED5/INDEX(Exch_rate,MATCH($A5,Exch_regions1,0),MATCH(ED$1,Exch_months1,0))</f>
        <v>25.820452961672473</v>
      </c>
      <c r="EF5" s="20">
        <v>770872</v>
      </c>
      <c r="EG5" s="15">
        <f t="array" ref="EG5">EF5/INDEX(Exch_rate,MATCH($A5,Exch_regions1,0),MATCH(EF$1,Exch_months1,0))</f>
        <v>26.242451063829787</v>
      </c>
      <c r="EH5" s="2">
        <v>762090.75</v>
      </c>
      <c r="EI5" s="15">
        <f t="array" ref="EI5">EH5/INDEX(Exch_rate,MATCH($A5,Exch_regions1,0),MATCH(EH$1,Exch_months1,0))</f>
        <v>25.456058455114821</v>
      </c>
      <c r="EJ5" s="21">
        <v>751172</v>
      </c>
      <c r="EK5" s="15">
        <f t="array" ref="EK5">EJ5/INDEX(Exch_rate,MATCH($A5,Exch_regions1,0),MATCH(EJ$1,Exch_months1,0))</f>
        <v>24.79115511551155</v>
      </c>
      <c r="EL5" s="21">
        <v>751244</v>
      </c>
      <c r="EM5" s="15">
        <f t="array" ref="EM5">EL5/INDEX(Exch_rate,MATCH($A5,Exch_regions1,0),MATCH(EL$1,Exch_months1,0))</f>
        <v>24.381144016227182</v>
      </c>
      <c r="EN5" s="2">
        <v>752719</v>
      </c>
      <c r="EO5" s="15">
        <f t="array" ref="EO5">EN5/INDEX(Exch_rate,MATCH($A5,Exch_regions1,0),MATCH(EN$1,Exch_months1,0))</f>
        <v>24.087008000000001</v>
      </c>
      <c r="EP5" s="28">
        <v>752837.75</v>
      </c>
      <c r="EQ5" s="15">
        <f t="array" ref="EQ5">EP5/INDEX(Exch_rate,MATCH($A5,Exch_regions1,0),MATCH(EP$1,Exch_months1,0))</f>
        <v>24.582457142857145</v>
      </c>
      <c r="ER5" s="29">
        <v>752997</v>
      </c>
      <c r="ES5" s="15">
        <f t="array" ref="ES5">ER5/INDEX(Exch_rate,MATCH($A5,Exch_regions1,0),MATCH(ER$1,Exch_months1,0))</f>
        <v>24.637938650306747</v>
      </c>
      <c r="ET5" s="29">
        <v>746906.25</v>
      </c>
      <c r="EU5" s="15">
        <f t="array" ref="EU5">ET5/INDEX(Exch_rate,MATCH($A5,Exch_regions1,0),MATCH(ET$1,Exch_months1,0))</f>
        <v>24.69111570247934</v>
      </c>
      <c r="EV5" s="30">
        <v>751722</v>
      </c>
      <c r="EW5" s="15">
        <f t="array" ref="EW5">EV5/INDEX(Exch_rate,MATCH($A5,Exch_regions1,0),MATCH(EV$1,Exch_months1,0))</f>
        <v>24.850314049586778</v>
      </c>
      <c r="EX5" s="30">
        <v>759372</v>
      </c>
      <c r="EY5" s="15">
        <f t="array" ref="EY5">EX5/INDEX(Exch_rate,MATCH($A5,Exch_regions1,0),MATCH(EX$1,Exch_months1,0))</f>
        <v>24.89744262295082</v>
      </c>
      <c r="EZ5" s="30">
        <v>763125</v>
      </c>
      <c r="FA5" s="15">
        <f t="array" ref="FA5">EZ5/INDEX(Exch_rate,MATCH($A5,Exch_regions1,0),MATCH(EZ$1,Exch_months1,0))</f>
        <v>24.616935483870968</v>
      </c>
      <c r="FB5" s="30">
        <v>764700</v>
      </c>
      <c r="FC5" s="15">
        <f t="array" ref="FC5">FB5/INDEX(Exch_rate,MATCH($A5,Exch_regions1,0),MATCH(FB$1,Exch_months1,0))</f>
        <v>24.431309904153355</v>
      </c>
      <c r="FD5" s="30">
        <v>768087.75</v>
      </c>
      <c r="FE5" s="15">
        <f t="array" ref="FE5">FD5/INDEX(Exch_rate,MATCH($A5,Exch_regions1,0),MATCH(FD$1,Exch_months1,0))</f>
        <v>23.724718146718146</v>
      </c>
      <c r="FF5" s="15">
        <v>766431.5</v>
      </c>
      <c r="FG5" s="15">
        <f t="array" ref="FG5">FF5/INDEX(Exch_rate,MATCH($A5,Exch_regions1,0),MATCH(FF$1,Exch_months1,0))</f>
        <v>23.582507692307694</v>
      </c>
      <c r="FH5" s="15">
        <v>766744</v>
      </c>
      <c r="FI5" s="15">
        <f t="array" ref="FI5">FH5/INDEX(Exch_rate,MATCH($A5,Exch_regions1,0),MATCH(FH$1,Exch_months1,0))</f>
        <v>23.592123076923077</v>
      </c>
      <c r="FJ5" s="15">
        <v>766744</v>
      </c>
      <c r="FK5" s="15">
        <f t="array" ref="FK5">FJ5/INDEX(Exch_rate,MATCH($A5,Exch_regions1,0),MATCH(FJ$1,Exch_months1,0))</f>
        <v>23.592123076923077</v>
      </c>
      <c r="FL5" s="15">
        <v>768244</v>
      </c>
      <c r="FM5" s="15">
        <f t="array" ref="FM5">FL5/INDEX(Exch_rate,MATCH($A5,Exch_regions1,0),MATCH(FL$1,Exch_months1,0))</f>
        <v>23.638276923076923</v>
      </c>
      <c r="FN5" s="15">
        <v>764969</v>
      </c>
      <c r="FO5" s="15">
        <f t="array" ref="FO5">FN5/INDEX(Exch_rate,MATCH($A5,Exch_regions1,0),MATCH(FN$1,Exch_months1,0))</f>
        <v>23.537507692307692</v>
      </c>
      <c r="FP5" s="15">
        <v>763369</v>
      </c>
      <c r="FQ5" s="15">
        <f t="array" ref="FQ5">FP5/INDEX(Exch_rate,MATCH($A5,Exch_regions1,0),MATCH(FP$1,Exch_months1,0))</f>
        <v>22.915392120075047</v>
      </c>
      <c r="FR5" s="15">
        <v>786431.5</v>
      </c>
      <c r="FS5" s="15">
        <f t="array" ref="FS5">FR5/INDEX(Exch_rate,MATCH($A5,Exch_regions1,0),MATCH(FR$1,Exch_months1,0))</f>
        <v>22.91967941712204</v>
      </c>
      <c r="FT5" s="15">
        <v>820778.25</v>
      </c>
      <c r="FU5" s="15">
        <f t="array" ref="FU5">FT5/INDEX(Exch_rate,MATCH($A5,Exch_regions1,0),MATCH(FT$1,Exch_months1,0))</f>
        <v>23.03938947368421</v>
      </c>
      <c r="FV5" s="15">
        <v>848872</v>
      </c>
      <c r="FW5" s="15">
        <f t="array" ref="FW5">FV5/INDEX(Exch_rate,MATCH($A5,Exch_regions1,0),MATCH(FV$1,Exch_months1,0))</f>
        <v>23.744671328671327</v>
      </c>
      <c r="FX5" s="15">
        <v>848069</v>
      </c>
      <c r="FY5" s="15">
        <f t="array" ref="FY5">FX5/INDEX(Exch_rate,MATCH($A5,Exch_regions1,0),MATCH(FX$1,Exch_months1,0))</f>
        <v>23.330646492434663</v>
      </c>
      <c r="FZ5" s="15">
        <v>860218.75</v>
      </c>
      <c r="GA5" s="15">
        <f t="array" ref="GA5">FZ5/INDEX(Exch_rate,MATCH($A5,Exch_regions1,0),MATCH(FZ$1,Exch_months1,0))</f>
        <v>23.407312925170068</v>
      </c>
      <c r="GB5" s="15">
        <v>866769</v>
      </c>
      <c r="GC5" s="15">
        <f t="array" ref="GC5">GB5/INDEX(Exch_rate,MATCH($A5,Exch_regions1,0),MATCH(GB$1,Exch_months1,0))</f>
        <v>23.585551020408165</v>
      </c>
      <c r="GD5" s="15">
        <v>860431.5</v>
      </c>
      <c r="GE5" s="15">
        <f t="array" ref="GE5">GD5/INDEX(Exch_rate,MATCH($A5,Exch_regions1,0),MATCH(GD$1,Exch_months1,0))</f>
        <v>23.2942538071066</v>
      </c>
      <c r="GF5" s="15">
        <v>887840.75</v>
      </c>
      <c r="GG5" s="15">
        <f t="array" ref="GG5">GF5/INDEX(Exch_rate,MATCH($A5,Exch_regions1,0),MATCH(GF$1,Exch_months1,0))</f>
        <v>23.313156046293319</v>
      </c>
      <c r="GH5" s="15">
        <v>898056.5</v>
      </c>
      <c r="GI5" s="15">
        <f t="array" ref="GI5">GH5/INDEX(Exch_rate,MATCH($A5,Exch_regions1,0),MATCH(GH$1,Exch_months1,0))</f>
        <v>23.478601307189543</v>
      </c>
      <c r="GJ5" s="15">
        <v>898431.5</v>
      </c>
      <c r="GK5" s="15">
        <f t="array" ref="GK5">GJ5/INDEX(Exch_rate,MATCH($A5,Exch_regions1,0),MATCH(GJ$1,Exch_months1,0))</f>
        <v>25.44230796460177</v>
      </c>
      <c r="GL5" s="15">
        <v>913687.5</v>
      </c>
      <c r="GM5" s="15">
        <f t="array" ref="GM5">GL5/INDEX(Exch_rate,MATCH($A5,Exch_regions1,0),MATCH(GL$1,Exch_months1,0))</f>
        <v>23.278662420382165</v>
      </c>
      <c r="GN5" s="15">
        <v>921994</v>
      </c>
      <c r="GO5" s="15">
        <f t="array" ref="GO5">GN5/INDEX(Exch_rate,MATCH($A5,Exch_regions1,0),MATCH(GN$1,Exch_months1,0))</f>
        <v>23.640871794871796</v>
      </c>
      <c r="GP5" s="15">
        <v>959325</v>
      </c>
      <c r="GQ5" s="15">
        <f t="array" ref="GQ5">GP5/INDEX(Exch_rate,MATCH($A5,Exch_regions1,0),MATCH(GP$1,Exch_months1,0))</f>
        <v>24.441401273885351</v>
      </c>
      <c r="GR5" s="15">
        <v>987872</v>
      </c>
      <c r="GS5" s="15">
        <f t="array" ref="GS5">GR5/INDEX(Exch_rate,MATCH($A5,Exch_regions1,0),MATCH(GR$1,Exch_months1,0))</f>
        <v>25.009417721518986</v>
      </c>
      <c r="GT5" s="15">
        <v>996625</v>
      </c>
      <c r="GU5" s="15">
        <f t="array" ref="GU5">GT5/INDEX(Exch_rate,MATCH($A5,Exch_regions1,0),MATCH(GT$1,Exch_months1,0))</f>
        <v>24.668935643564357</v>
      </c>
      <c r="GV5" s="15">
        <v>1020747</v>
      </c>
      <c r="GW5" s="15">
        <f t="array" ref="GW5">GV5/INDEX(Exch_rate,MATCH($A5,Exch_regions1,0),MATCH(GV$1,Exch_months1,0))</f>
        <v>25.203629629629631</v>
      </c>
      <c r="GX5" s="15">
        <v>1072872</v>
      </c>
      <c r="GY5" s="15">
        <f t="array" ref="GY5">GX5/INDEX(Exch_rate,MATCH($A5,Exch_regions1,0),MATCH(GX$1,Exch_months1,0))</f>
        <v>26.247633027522937</v>
      </c>
      <c r="GZ5" s="2">
        <v>1127569</v>
      </c>
      <c r="HA5" s="15">
        <f t="array" ref="HA5">GZ5/INDEX(Exch_rate,MATCH($A5,Exch_regions1,0),MATCH(GZ$1,Exch_months1,0))</f>
        <v>27.501682926829268</v>
      </c>
      <c r="HB5" s="15">
        <v>1151637.75</v>
      </c>
      <c r="HC5" s="15">
        <f t="array" ref="HC5">HB5/INDEX(Exch_rate,MATCH($A5,Exch_regions1,0),MATCH(HB$1,Exch_months1,0))</f>
        <v>26.173585227272728</v>
      </c>
      <c r="HD5" s="15">
        <v>1170375</v>
      </c>
      <c r="HE5" s="15">
        <f t="array" ref="HE5">HD5/INDEX(Exch_rate,MATCH($A5,Exch_regions1,0),MATCH(HD$1,Exch_months1,0))</f>
        <v>26.599431818181817</v>
      </c>
      <c r="HF5" s="15">
        <v>1204597</v>
      </c>
      <c r="HG5" s="15">
        <f t="array" ref="HG5">HF5/INDEX(Exch_rate,MATCH($A5,Exch_regions1,0),MATCH(HF$1,Exch_months1,0))</f>
        <v>28.680880952380953</v>
      </c>
      <c r="HH5" s="15">
        <v>1226494</v>
      </c>
      <c r="HI5" s="15">
        <f t="array" ref="HI5">HH5/INDEX(Exch_rate,MATCH($A5,Exch_regions1,0),MATCH(HH$1,Exch_months1,0))</f>
        <v>29.202238095238094</v>
      </c>
      <c r="HJ5" s="15">
        <v>1234647</v>
      </c>
      <c r="HK5" s="15">
        <f t="array" ref="HK5">HJ5/INDEX(Exch_rate,MATCH($A5,Exch_regions1,0),MATCH(HJ$1,Exch_months1,0))</f>
        <v>29.396357142857141</v>
      </c>
      <c r="HL5" s="15">
        <v>1241250</v>
      </c>
      <c r="HM5" s="15">
        <f t="array" ref="HM5">HL5/INDEX(Exch_rate,MATCH($A5,Exch_regions1,0),MATCH(HL$1,Exch_months1,0))</f>
        <v>29.553571428571427</v>
      </c>
      <c r="HN5" s="15">
        <v>1299306.5</v>
      </c>
      <c r="HO5" s="15">
        <f t="array" ref="HO5">HN5/INDEX(Exch_rate,MATCH($A5,Exch_regions1,0),MATCH(HN$1,Exch_months1,0))</f>
        <v>30.935869047619047</v>
      </c>
      <c r="HP5" s="15">
        <v>1370997</v>
      </c>
      <c r="HQ5" s="15">
        <f t="array" ref="HQ5">HP5/INDEX(Exch_rate,MATCH($A5,Exch_regions1,0),MATCH(HP$1,Exch_months1,0))</f>
        <v>32.642785714285715</v>
      </c>
      <c r="HR5" s="15">
        <v>1433800</v>
      </c>
      <c r="HS5" s="15">
        <f t="array" ref="HS5">HR5/INDEX(Exch_rate,MATCH($A5,Exch_regions1,0),MATCH(HR$1,Exch_months1,0))</f>
        <v>34.138095238095239</v>
      </c>
      <c r="HT5" s="15">
        <v>1443494</v>
      </c>
      <c r="HU5" s="15">
        <f t="array" ref="HU5">HT5/INDEX(Exch_rate,MATCH($A5,Exch_regions1,0),MATCH(HT$1,Exch_months1,0))</f>
        <v>34.368904761904759</v>
      </c>
      <c r="HV5" s="15">
        <v>1473000</v>
      </c>
      <c r="HW5" s="15">
        <f t="array" ref="HW5">HV5/INDEX(Exch_rate,MATCH($A5,Exch_regions1,0),MATCH(HV$1,Exch_months1,0))</f>
        <v>35.071428571428569</v>
      </c>
      <c r="HX5" s="15">
        <v>1497094</v>
      </c>
      <c r="HY5" s="15">
        <f t="array" ref="HY5">HX5/INDEX(Exch_rate,MATCH($A5,Exch_regions1,0),MATCH(HX$1,Exch_months1,0))</f>
        <v>35.645095238095237</v>
      </c>
      <c r="HZ5" s="15">
        <v>1498434.5</v>
      </c>
      <c r="IA5" s="15">
        <f t="array" ref="IA5">HZ5/INDEX(Exch_rate,MATCH($A5,Exch_regions1,0),MATCH(HZ$1,Exch_months1,0))</f>
        <v>35.677011904761905</v>
      </c>
      <c r="IB5" s="15">
        <v>1502269</v>
      </c>
      <c r="IC5" s="15">
        <f t="array" ref="IC5">IB5/INDEX(Exch_rate,MATCH($A5,Exch_regions1,0),MATCH(IB$1,Exch_months1,0))</f>
        <v>35.768309523809521</v>
      </c>
      <c r="ID5" s="15">
        <v>1515497</v>
      </c>
      <c r="IE5" s="15">
        <f t="array" ref="IE5">ID5/INDEX(Exch_rate,MATCH($A5,Exch_regions1,0),MATCH(ID$1,Exch_months1,0))</f>
        <v>36.040356718192626</v>
      </c>
      <c r="IF5" s="15">
        <v>1511744</v>
      </c>
      <c r="IG5" s="15">
        <f t="array" ref="IG5">IF5/INDEX(Exch_rate,MATCH($A5,Exch_regions1,0),MATCH(IF$1,Exch_months1,0))</f>
        <v>35.993904761904759</v>
      </c>
      <c r="IH5" s="15">
        <v>1501750</v>
      </c>
      <c r="II5" s="15">
        <f t="array" ref="II5">IH5/INDEX(Exch_rate,MATCH($A5,Exch_regions1,0),MATCH(IH$1,Exch_months1,0))</f>
        <v>35.75595238095238</v>
      </c>
      <c r="IJ5" s="15">
        <v>1546375</v>
      </c>
      <c r="IK5" s="15">
        <f t="array" ref="IK5">IJ5/INDEX(Exch_rate,MATCH($A5,Exch_regions1,0),MATCH(IJ$1,Exch_months1,0))</f>
        <v>36.81845238095238</v>
      </c>
      <c r="IL5" s="15">
        <v>1552437.5</v>
      </c>
      <c r="IM5" s="15">
        <f t="array" ref="IM5">IL5/INDEX(Exch_rate,MATCH($A5,Exch_regions1,0),MATCH(IL$1,Exch_months1,0))</f>
        <v>36.96279761904762</v>
      </c>
      <c r="IN5" s="15">
        <v>1570000</v>
      </c>
      <c r="IO5" s="15">
        <f t="array" ref="IO5">IN5/INDEX(Exch_rate,MATCH($A5,Exch_regions1,0),MATCH(IN$1,Exch_months1,0))</f>
        <v>37.38095238095238</v>
      </c>
      <c r="IP5" s="15">
        <v>1562400</v>
      </c>
      <c r="IQ5" s="15">
        <f t="array" ref="IQ5">IP5/INDEX(Exch_rate,MATCH($A5,Exch_regions1,0),MATCH(IP$1,Exch_months1,0))</f>
        <v>37.200000000000003</v>
      </c>
      <c r="IR5" s="15">
        <v>1541500</v>
      </c>
      <c r="IS5" s="15">
        <f t="array" ref="IS5">IR5/INDEX(Exch_rate,MATCH($A5,Exch_regions1,0),MATCH(IR$1,Exch_months1,0))</f>
        <v>36.702380952380949</v>
      </c>
      <c r="IT5" s="15">
        <v>1543310</v>
      </c>
      <c r="IU5" s="15">
        <f t="array" ref="IU5">IT5/INDEX(Exch_rate,MATCH($A5,Exch_regions1,0),MATCH(IT$1,Exch_months1,0))</f>
        <v>36.74547619047619</v>
      </c>
      <c r="IV5" s="15">
        <v>1566875</v>
      </c>
      <c r="IW5" s="15">
        <f t="array" ref="IW5">IV5/INDEX(Exch_rate,MATCH($A5,Exch_regions1,0),MATCH(IV$1,Exch_months1,0))</f>
        <v>37.30654761904762</v>
      </c>
      <c r="IX5" s="15">
        <v>1548000</v>
      </c>
      <c r="IY5" s="15">
        <f t="array" ref="IY5">IX5/INDEX(Exch_rate,MATCH($A5,Exch_regions1,0),MATCH(IX$1,Exch_months1,0))</f>
        <v>36.857142857142854</v>
      </c>
      <c r="IZ5" s="15">
        <v>1554700</v>
      </c>
      <c r="JA5" s="15">
        <f t="array" ref="JA5">IZ5/INDEX(Exch_rate,MATCH($A5,Exch_regions1,0),MATCH(IZ$1,Exch_months1,0))</f>
        <v>37.016666666666666</v>
      </c>
      <c r="JB5" s="15">
        <v>1529750</v>
      </c>
      <c r="JC5" s="15">
        <f t="array" ref="JC5">JB5/INDEX(Exch_rate,MATCH($A5,Exch_regions1,0),MATCH(JB$1,Exch_months1,0))</f>
        <v>36.422619047619051</v>
      </c>
      <c r="JD5" s="15">
        <v>1513250</v>
      </c>
      <c r="JE5" s="15">
        <f t="array" ref="JE5">JD5/INDEX(Exch_rate,MATCH($A5,Exch_regions1,0),MATCH(JD$1,Exch_months1,0))</f>
        <v>36.029761904761905</v>
      </c>
      <c r="JF5" s="15">
        <v>1519000</v>
      </c>
      <c r="JG5" s="15">
        <f t="array" ref="JG5">JF5/INDEX(Exch_rate,MATCH($A5,Exch_regions1,0),MATCH(JF$1,Exch_months1,0))</f>
        <v>36.166666666666664</v>
      </c>
      <c r="JH5" s="15">
        <v>1534125</v>
      </c>
      <c r="JI5" s="15">
        <f t="array" ref="JI5">JH5/INDEX(Exch_rate,MATCH($A5,Exch_regions1,0),MATCH(JH$1,Exch_months1,0))</f>
        <v>36.526785714285715</v>
      </c>
      <c r="JJ5" s="15">
        <v>1530994</v>
      </c>
      <c r="JK5" s="15">
        <f t="array" ref="JK5">JJ5/INDEX(Exch_rate,MATCH($A5,Exch_regions1,0),MATCH(JJ$1,Exch_months1,0))</f>
        <v>36.452238095238094</v>
      </c>
      <c r="JL5" s="15">
        <v>1533397</v>
      </c>
      <c r="JM5" s="15">
        <f>JL5/INDEX(Exchange_rate_data1,MATCH('Non Food Items CMB_Regions'!$A5,Exch_regions,0),MATCH('Non Food Items CMB_Regions'!JL$1,Exch_months3,0))</f>
        <v>36.509452380952382</v>
      </c>
      <c r="JN5" s="42">
        <v>1496375</v>
      </c>
      <c r="JO5" s="42">
        <f>JN5/INDEX(Exchange_rate_data2,MATCH('Non Food Items CMB_Regions'!$A5,Exch_regions,0),MATCH('Non Food Items CMB_Regions'!JN$1,Exch_months4,0))</f>
        <v>35.62797619047619</v>
      </c>
      <c r="JP5" s="42">
        <v>1472747</v>
      </c>
      <c r="JQ5" s="42">
        <f>JP5/INDEX(Exchange_rate_data3,MATCH('Non Food Items CMB_Regions'!$A5,Exch_regions,0),MATCH('Non Food Items CMB_Regions'!JP$1,Exch_months5,0))</f>
        <v>35.065404761904759</v>
      </c>
      <c r="JR5" s="42">
        <v>1481944</v>
      </c>
      <c r="JS5" s="42">
        <f>JR5/INDEX(Exchange_rate4,MATCH('Non Food Items CMB_Regions'!$A5,Exch_regions,0),MATCH('Non Food Items CMB_Regions'!JR$1,Exch_month6,0))</f>
        <v>35.28438095238095</v>
      </c>
      <c r="JT5" s="42">
        <v>1454997</v>
      </c>
      <c r="JU5" s="42">
        <f>JT5/INDEX(Exchange_rate5,MATCH('Non Food Items CMB_Regions'!$A5,Exch_regions,0),MATCH('Non Food Items CMB_Regions'!JT$1,Exch_month7,0))</f>
        <v>34.642785714285715</v>
      </c>
      <c r="JV5" s="2">
        <v>1531850</v>
      </c>
      <c r="JW5" s="42">
        <f>JV5/INDEX(Exchange_rate6,MATCH('Non Food Items CMB_Regions'!$A5,Exch_regions,0),MATCH('Non Food Items CMB_Regions'!JV$1,Exch_month9,0))</f>
        <v>36.472619047619048</v>
      </c>
      <c r="JX5" s="42">
        <v>1458625</v>
      </c>
      <c r="JY5" s="42">
        <f>JX5/INDEX(Exchange_rate7,MATCH('Non Food Items CMB_Regions'!$A5,Exch_regions,0),MATCH('Non Food Items CMB_Regions'!JX$1,Exch_month10,0))</f>
        <v>34.729166666666664</v>
      </c>
      <c r="JZ5" s="42">
        <v>1434687.5</v>
      </c>
      <c r="KA5" s="42">
        <f>JZ5/INDEX(Exchange_rate8,MATCH('Non Food Items CMB_Regions'!$A5,Exch_regions,0),MATCH('Non Food Items CMB_Regions'!JZ$1,Exchange_month11,0))</f>
        <v>34.15922619047619</v>
      </c>
      <c r="KB5" s="42">
        <v>1438277</v>
      </c>
      <c r="KC5" s="42">
        <f>KB5/INDEX(Exchange_rate9,MATCH('Non Food Items CMB_Regions'!$A5,Exch_regions,0),MATCH('Non Food Items CMB_Regions'!KB$1,Exch_month11,0))</f>
        <v>34.244690476190478</v>
      </c>
      <c r="KD5" s="42">
        <v>1450994</v>
      </c>
      <c r="KE5" s="42">
        <f>KD5/INDEX(Exchange_rate10,MATCH('Non Food Items CMB_Regions'!$A5,Exch_regions,0),MATCH('Non Food Items CMB_Regions'!KD$1,Exch_month12,0))</f>
        <v>34.547476190476189</v>
      </c>
      <c r="KF5" s="42">
        <v>1453000</v>
      </c>
      <c r="KG5" s="42">
        <f>KF5/INDEX(Exchange_rate11,MATCH('Non Food Items CMB_Regions'!$A5,Exch_regions,0),MATCH('Non Food Items CMB_Regions'!KF$1,Exch_month13,0))</f>
        <v>34.595238095238095</v>
      </c>
      <c r="KH5" s="42">
        <v>1444344</v>
      </c>
      <c r="KI5" s="42">
        <f>KH5/INDEX(Exchange_rate12,MATCH('Non Food Items CMB_Regions'!$A5,Exch_regions,0),MATCH('Non Food Items CMB_Regions'!KH$1,Exch_month14,0))</f>
        <v>34.389142857142858</v>
      </c>
      <c r="KJ5" s="42">
        <v>1447837.5</v>
      </c>
      <c r="KK5" s="42">
        <f>KJ5/INDEX(Exchange_rate13,MATCH('Non Food Items CMB_Regions'!$A5,Exch_regions,0),MATCH('Non Food Items CMB_Regions'!KJ$1,Exch_month15,0))</f>
        <v>34.472321428571426</v>
      </c>
      <c r="KL5" s="42">
        <v>1442375</v>
      </c>
      <c r="KM5" s="42">
        <f>KL5/INDEX(Exchange_rate14,MATCH('Non Food Items CMB_Regions'!$A5,Exch_regions,0),MATCH('Non Food Items CMB_Regions'!KL$1,Exch_month16,0))</f>
        <v>34.342261904761905</v>
      </c>
      <c r="KN5" s="42">
        <v>1424540</v>
      </c>
      <c r="KO5" s="42">
        <f>KN5/INDEX(Exchange_rate15,MATCH('Non Food Items CMB_Regions'!$A5,Exch_regions,0),MATCH('Non Food Items CMB_Regions'!KN$1,Exch_month17,0))</f>
        <v>33.917619047619048</v>
      </c>
      <c r="KP5" s="44">
        <v>1431599</v>
      </c>
      <c r="KQ5" s="42">
        <f>KP5/INDEX(Exchange_rate16,MATCH('Non Food Items CMB_Regions'!$A5,Exch_regions,0),MATCH('Non Food Items CMB_Regions'!KP$1,Exch_month18,0))</f>
        <v>34.085690476190479</v>
      </c>
      <c r="KR5" s="42">
        <v>1427684.5</v>
      </c>
      <c r="KS5" s="42">
        <f>KR5/INDEX(Exchange_rate17,MATCH('Non Food Items CMB_Regions'!$A5,Exch_regions,0),MATCH('Non Food Items CMB_Regions'!KR$1,Exch_month19,0))</f>
        <v>33.992488095238095</v>
      </c>
      <c r="KT5" s="42">
        <v>1426835</v>
      </c>
      <c r="KU5" s="42">
        <f>KT5/INDEX(Exchange_rate18,MATCH('Non Food Items CMB_Regions'!$A5,Exch_regions,0),MATCH('Non Food Items CMB_Regions'!KT$1,Exch_month20,0))</f>
        <v>33.972261904761908</v>
      </c>
      <c r="KV5" s="42">
        <v>1419253</v>
      </c>
      <c r="KW5" s="42">
        <f>KV5/INDEX(Exchange_rate19,MATCH('Non Food Items CMB_Regions'!$A5,Exch_regions,0),MATCH('Non Food Items CMB_Regions'!KV$1,Exch_month21,0))</f>
        <v>33.791738095238095</v>
      </c>
      <c r="KX5" s="2">
        <v>1382924.5</v>
      </c>
      <c r="KY5" s="42">
        <f>KX5/INDEX(Exchange_rate20,MATCH('Non Food Items CMB_Regions'!$A5,Exch_regions,0),MATCH('Non Food Items CMB_Regions'!KX$1,Exch_month22,0))</f>
        <v>32.926773809523809</v>
      </c>
      <c r="KZ5" s="42">
        <v>1430140</v>
      </c>
      <c r="LA5" s="42">
        <f>KZ5/INDEX(Exchange_rate22,MATCH('Non Food Items CMB_Regions'!$A5,Exch_regions,0),MATCH('Non Food Items CMB_Regions'!KZ$1,Exch_month24,0))</f>
        <v>34.050952380952381</v>
      </c>
      <c r="LB5" s="42">
        <v>1432540.5</v>
      </c>
      <c r="LC5" s="42">
        <f>LB5/INDEX(Exchange_rate23,MATCH('Non Food Items CMB_Regions'!$A5,Exch_regions,0),MATCH('Non Food Items CMB_Regions'!LB$1,Exch_month25,0))</f>
        <v>34.108107142857143</v>
      </c>
      <c r="LD5" s="24">
        <f t="shared" si="0"/>
        <v>1324015.7</v>
      </c>
      <c r="LE5" s="24">
        <f t="shared" si="0"/>
        <v>31.829022960266911</v>
      </c>
      <c r="LG5" s="41"/>
    </row>
    <row r="6" spans="1:319" x14ac:dyDescent="0.35">
      <c r="A6" s="1" t="s">
        <v>3</v>
      </c>
      <c r="B6" s="21">
        <v>547000</v>
      </c>
      <c r="C6" s="15">
        <f t="array" ref="C6">B6/INDEX(Exch_rate,MATCH($A6,Exch_regions1,0),MATCH(B$1,Exch_months1,0))</f>
        <v>25.741176470588236</v>
      </c>
      <c r="D6" s="21">
        <v>548125</v>
      </c>
      <c r="E6" s="15">
        <f t="array" ref="E6">D6/INDEX(Exch_rate,MATCH($A6,Exch_regions1,0),MATCH(D$1,Exch_months1,0))</f>
        <v>26.101190476190474</v>
      </c>
      <c r="F6" s="21">
        <v>550375</v>
      </c>
      <c r="G6" s="15">
        <f t="array" ref="G6">F6/INDEX(Exch_rate,MATCH($A6,Exch_regions1,0),MATCH(F$1,Exch_months1,0))</f>
        <v>28.044585987261147</v>
      </c>
      <c r="H6" s="21">
        <v>557600</v>
      </c>
      <c r="I6" s="15">
        <f t="array" ref="I6">H6/INDEX(Exch_rate,MATCH($A6,Exch_regions1,0),MATCH(H$1,Exch_months1,0))</f>
        <v>27.2265625</v>
      </c>
      <c r="J6" s="21">
        <v>520500</v>
      </c>
      <c r="K6" s="15">
        <f t="array" ref="K6">J6/INDEX(Exch_rate,MATCH($A6,Exch_regions1,0),MATCH(J$1,Exch_months1,0))</f>
        <v>25.390243902439025</v>
      </c>
      <c r="L6" s="21">
        <v>543250</v>
      </c>
      <c r="M6" s="15">
        <f t="array" ref="M6">L6/INDEX(Exch_rate,MATCH($A6,Exch_regions1,0),MATCH(L$1,Exch_months1,0))</f>
        <v>26.5</v>
      </c>
      <c r="N6" s="21">
        <v>543100</v>
      </c>
      <c r="O6" s="15">
        <f t="array" ref="O6">N6/INDEX(Exch_rate,MATCH($A6,Exch_regions1,0),MATCH(N$1,Exch_months1,0))</f>
        <v>26.389698736637513</v>
      </c>
      <c r="P6" s="21">
        <v>544900</v>
      </c>
      <c r="Q6" s="15">
        <f t="array" ref="Q6">P6/INDEX(Exch_rate,MATCH($A6,Exch_regions1,0),MATCH(P$1,Exch_months1,0))</f>
        <v>26.975247524752476</v>
      </c>
      <c r="R6" s="21">
        <v>547750</v>
      </c>
      <c r="S6" s="15">
        <f t="array" ref="S6">R6/INDEX(Exch_rate,MATCH($A6,Exch_regions1,0),MATCH(R$1,Exch_months1,0))</f>
        <v>27.049382716049383</v>
      </c>
      <c r="T6" s="21">
        <v>544750</v>
      </c>
      <c r="U6" s="15">
        <f t="array" ref="U6">T6/INDEX(Exch_rate,MATCH($A6,Exch_regions1,0),MATCH(T$1,Exch_months1,0))</f>
        <v>27.237500000000001</v>
      </c>
      <c r="V6" s="21">
        <v>546250</v>
      </c>
      <c r="W6" s="15">
        <f t="array" ref="W6">V6/INDEX(Exch_rate,MATCH($A6,Exch_regions1,0),MATCH(V$1,Exch_months1,0))</f>
        <v>27.3125</v>
      </c>
      <c r="X6" s="21">
        <v>546250</v>
      </c>
      <c r="Y6" s="15">
        <f t="array" ref="Y6">X6/INDEX(Exch_rate,MATCH($A6,Exch_regions1,0),MATCH(X$1,Exch_months1,0))</f>
        <v>27.3125</v>
      </c>
      <c r="Z6" s="21">
        <v>549625</v>
      </c>
      <c r="AA6" s="15">
        <f t="array" ref="AA6">Z6/INDEX(Exch_rate,MATCH($A6,Exch_regions1,0),MATCH(Z$1,Exch_months1,0))</f>
        <v>27.481249999999999</v>
      </c>
      <c r="AB6" s="21">
        <v>546250</v>
      </c>
      <c r="AC6" s="15">
        <f t="array" ref="AC6">AB6/INDEX(Exch_rate,MATCH($A6,Exch_regions1,0),MATCH(AB$1,Exch_months1,0))</f>
        <v>27.3125</v>
      </c>
      <c r="AD6" s="21">
        <v>494000</v>
      </c>
      <c r="AE6" s="15">
        <f t="array" ref="AE6">AD6/INDEX(Exch_rate,MATCH($A6,Exch_regions1,0),MATCH(AD$1,Exch_months1,0))</f>
        <v>24.455445544554454</v>
      </c>
      <c r="AF6" s="21">
        <v>458625</v>
      </c>
      <c r="AG6" s="15">
        <f t="array" ref="AG6">AF6/INDEX(Exch_rate,MATCH($A6,Exch_regions1,0),MATCH(AF$1,Exch_months1,0))</f>
        <v>22.481617647058822</v>
      </c>
      <c r="AH6" s="21">
        <v>451000</v>
      </c>
      <c r="AI6" s="15">
        <f t="array" ref="AI6">AH6/INDEX(Exch_rate,MATCH($A6,Exch_regions1,0),MATCH(AH$1,Exch_months1,0))</f>
        <v>22.216748768472907</v>
      </c>
      <c r="AJ6" s="21">
        <v>447250</v>
      </c>
      <c r="AK6" s="15">
        <f t="array" ref="AK6">AJ6/INDEX(Exch_rate,MATCH($A6,Exch_regions1,0),MATCH(AJ$1,Exch_months1,0))</f>
        <v>22.14108910891089</v>
      </c>
      <c r="AL6" s="21">
        <v>445000</v>
      </c>
      <c r="AM6" s="15">
        <f t="array" ref="AM6">AL6/INDEX(Exch_rate,MATCH($A6,Exch_regions1,0),MATCH(AL$1,Exch_months1,0))</f>
        <v>22.166874221668742</v>
      </c>
      <c r="AN6" s="21">
        <v>464000</v>
      </c>
      <c r="AO6" s="15">
        <f t="array" ref="AO6">AN6/INDEX(Exch_rate,MATCH($A6,Exch_regions1,0),MATCH(AN$1,Exch_months1,0))</f>
        <v>23.11332503113325</v>
      </c>
      <c r="AP6" s="21">
        <v>503800</v>
      </c>
      <c r="AQ6" s="15">
        <f t="array" ref="AQ6">AP6/INDEX(Exch_rate,MATCH($A6,Exch_regions1,0),MATCH(AP$1,Exch_months1,0))</f>
        <v>25.139720558882235</v>
      </c>
      <c r="AR6" s="21">
        <v>489750</v>
      </c>
      <c r="AS6" s="15">
        <f t="array" ref="AS6">AR6/INDEX(Exch_rate,MATCH($A6,Exch_regions1,0),MATCH(AR$1,Exch_months1,0))</f>
        <v>24.487500000000001</v>
      </c>
      <c r="AT6" s="21">
        <v>548250</v>
      </c>
      <c r="AU6" s="15">
        <f t="array" ref="AU6">AT6/INDEX(Exch_rate,MATCH($A6,Exch_regions1,0),MATCH(AT$1,Exch_months1,0))</f>
        <v>26.907975460122699</v>
      </c>
      <c r="AV6" s="21">
        <v>519300</v>
      </c>
      <c r="AW6" s="15">
        <f t="array" ref="AW6">AV6/INDEX(Exch_rate,MATCH($A6,Exch_regions1,0),MATCH(AV$1,Exch_months1,0))</f>
        <v>25.874439461883409</v>
      </c>
      <c r="AX6" s="21">
        <v>510900</v>
      </c>
      <c r="AY6" s="15">
        <f t="array" ref="AY6">AX6/INDEX(Exch_rate,MATCH($A6,Exch_regions1,0),MATCH(AX$1,Exch_months1,0))</f>
        <v>25.506739890164752</v>
      </c>
      <c r="AZ6" s="21">
        <v>519750</v>
      </c>
      <c r="BA6" s="15">
        <f t="array" ref="BA6">AZ6/INDEX(Exch_rate,MATCH($A6,Exch_regions1,0),MATCH(AZ$1,Exch_months1,0))</f>
        <v>25.905896426257289</v>
      </c>
      <c r="BB6" s="21">
        <v>516300</v>
      </c>
      <c r="BC6" s="15">
        <f t="array" ref="BC6">BB6/INDEX(Exch_rate,MATCH($A6,Exch_regions1,0),MATCH(BB$1,Exch_months1,0))</f>
        <v>25.363529180585576</v>
      </c>
      <c r="BD6" s="21">
        <v>511000</v>
      </c>
      <c r="BE6" s="15">
        <f t="array" ref="BE6">BD6/INDEX(Exch_rate,MATCH($A6,Exch_regions1,0),MATCH(BD$1,Exch_months1,0))</f>
        <v>25.172413793103448</v>
      </c>
      <c r="BF6" s="21">
        <v>524000</v>
      </c>
      <c r="BG6" s="15">
        <f t="array" ref="BG6">BF6/INDEX(Exch_rate,MATCH($A6,Exch_regions1,0),MATCH(BF$1,Exch_months1,0))</f>
        <v>25.876543209876544</v>
      </c>
      <c r="BH6" s="21">
        <v>533750</v>
      </c>
      <c r="BI6" s="15">
        <f t="array" ref="BI6">BH6/INDEX(Exch_rate,MATCH($A6,Exch_regions1,0),MATCH(BH$1,Exch_months1,0))</f>
        <v>26.423267326732674</v>
      </c>
      <c r="BJ6" s="21">
        <v>529700</v>
      </c>
      <c r="BK6" s="15">
        <f t="array" ref="BK6">BJ6/INDEX(Exch_rate,MATCH($A6,Exch_regions1,0),MATCH(BJ$1,Exch_months1,0))</f>
        <v>25.763618677042803</v>
      </c>
      <c r="BL6" s="21">
        <v>525000</v>
      </c>
      <c r="BM6" s="15">
        <f t="array" ref="BM6">BL6/INDEX(Exch_rate,MATCH($A6,Exch_regions1,0),MATCH(BL$1,Exch_months1,0))</f>
        <v>26.054590570719604</v>
      </c>
      <c r="BN6" s="21">
        <v>526500</v>
      </c>
      <c r="BO6" s="15">
        <f t="array" ref="BO6">BN6/INDEX(Exch_rate,MATCH($A6,Exch_regions1,0),MATCH(BN$1,Exch_months1,0))</f>
        <v>26.064356435643564</v>
      </c>
      <c r="BP6" s="21">
        <v>528250</v>
      </c>
      <c r="BQ6" s="15">
        <f t="array" ref="BQ6">BP6/INDEX(Exch_rate,MATCH($A6,Exch_regions1,0),MATCH(BP$1,Exch_months1,0))</f>
        <v>26.150990099009903</v>
      </c>
      <c r="BR6" s="21">
        <v>537500</v>
      </c>
      <c r="BS6" s="15">
        <f t="array" ref="BS6">BR6/INDEX(Exch_rate,MATCH($A6,Exch_regions1,0),MATCH(BR$1,Exch_months1,0))</f>
        <v>26.510480887792848</v>
      </c>
      <c r="BT6" s="21">
        <v>536000</v>
      </c>
      <c r="BU6" s="15">
        <f t="array" ref="BU6">BT6/INDEX(Exch_rate,MATCH($A6,Exch_regions1,0),MATCH(BT$1,Exch_months1,0))</f>
        <v>26.469135802469136</v>
      </c>
      <c r="BV6" s="21">
        <v>538250</v>
      </c>
      <c r="BW6" s="15">
        <f t="array" ref="BW6">BV6/INDEX(Exch_rate,MATCH($A6,Exch_regions1,0),MATCH(BV$1,Exch_months1,0))</f>
        <v>26.514778325123153</v>
      </c>
      <c r="BX6" s="21">
        <v>531500</v>
      </c>
      <c r="BY6" s="15">
        <f t="array" ref="BY6">BX6/INDEX(Exch_rate,MATCH($A6,Exch_regions1,0),MATCH(BX$1,Exch_months1,0))</f>
        <v>26.182266009852217</v>
      </c>
      <c r="BZ6" s="21">
        <v>536750</v>
      </c>
      <c r="CA6" s="15">
        <f t="array" ref="CA6">BZ6/INDEX(Exch_rate,MATCH($A6,Exch_regions1,0),MATCH(BZ$1,Exch_months1,0))</f>
        <v>26.375921375921376</v>
      </c>
      <c r="CB6" s="21">
        <v>534500</v>
      </c>
      <c r="CC6" s="15">
        <f t="array" ref="CC6">CB6/INDEX(Exch_rate,MATCH($A6,Exch_regions1,0),MATCH(CB$1,Exch_months1,0))</f>
        <v>26.200980392156861</v>
      </c>
      <c r="CD6" s="21">
        <v>534500</v>
      </c>
      <c r="CE6" s="15">
        <f t="array" ref="CE6">CD6/INDEX(Exch_rate,MATCH($A6,Exch_regions1,0),MATCH(CD$1,Exch_months1,0))</f>
        <v>26.200980392156861</v>
      </c>
      <c r="CF6" s="21">
        <v>480000</v>
      </c>
      <c r="CG6" s="15">
        <f t="array" ref="CG6">CF6/INDEX(Exch_rate,MATCH($A6,Exch_regions1,0),MATCH(CF$1,Exch_months1,0))</f>
        <v>20.64516129032258</v>
      </c>
      <c r="CH6" s="21">
        <v>433250</v>
      </c>
      <c r="CI6" s="15">
        <f t="array" ref="CI6">CH6/INDEX(Exch_rate,MATCH($A6,Exch_regions1,0),MATCH(CH$1,Exch_months1,0))</f>
        <v>18.052083333333332</v>
      </c>
      <c r="CJ6" s="21">
        <v>475975</v>
      </c>
      <c r="CK6" s="15">
        <f t="array" ref="CK6">CJ6/INDEX(Exch_rate,MATCH($A6,Exch_regions1,0),MATCH(CJ$1,Exch_months1,0))</f>
        <v>19.231313131313133</v>
      </c>
      <c r="CL6" s="21">
        <v>441100</v>
      </c>
      <c r="CM6" s="15">
        <f t="array" ref="CM6">CL6/INDEX(Exch_rate,MATCH($A6,Exch_regions1,0),MATCH(CL$1,Exch_months1,0))</f>
        <v>17.643999999999998</v>
      </c>
      <c r="CN6" s="21">
        <v>415500</v>
      </c>
      <c r="CO6" s="15">
        <f t="array" ref="CO6">CN6/INDEX(Exch_rate,MATCH($A6,Exch_regions1,0),MATCH(CN$1,Exch_months1,0))</f>
        <v>16.62</v>
      </c>
      <c r="CP6" s="21">
        <v>419750</v>
      </c>
      <c r="CQ6" s="15">
        <f t="array" ref="CQ6">CP6/INDEX(Exch_rate,MATCH($A6,Exch_regions1,0),MATCH(CP$1,Exch_months1,0))</f>
        <v>16.14423076923077</v>
      </c>
      <c r="CR6" s="21">
        <v>500000</v>
      </c>
      <c r="CS6" s="15">
        <f t="array" ref="CS6">CR6/INDEX(Exch_rate,MATCH($A6,Exch_regions1,0),MATCH(CR$1,Exch_months1,0))</f>
        <v>19.23076923076923</v>
      </c>
      <c r="CT6" s="21">
        <v>528500</v>
      </c>
      <c r="CU6" s="15">
        <f t="array" ref="CU6">CT6/INDEX(Exch_rate,MATCH($A6,Exch_regions1,0),MATCH(CT$1,Exch_months1,0))</f>
        <v>19.574074074074073</v>
      </c>
      <c r="CV6" s="21">
        <v>555000</v>
      </c>
      <c r="CW6" s="15">
        <f t="array" ref="CW6">CV6/INDEX(Exch_rate,MATCH($A6,Exch_regions1,0),MATCH(CV$1,Exch_months1,0))</f>
        <v>20.943396226415093</v>
      </c>
      <c r="CX6" s="15">
        <v>576000</v>
      </c>
      <c r="CY6" s="15">
        <f t="array" ref="CY6">CX6/INDEX(Exch_rate,MATCH($A6,Exch_regions1,0),MATCH(CX$1,Exch_months1,0))</f>
        <v>20.210526315789473</v>
      </c>
      <c r="CZ6" s="15">
        <v>597750</v>
      </c>
      <c r="DA6" s="15">
        <f t="array" ref="DA6">CZ6/INDEX(Exch_rate,MATCH($A6,Exch_regions1,0),MATCH(CZ$1,Exch_months1,0))</f>
        <v>21.348214285714285</v>
      </c>
      <c r="DB6" s="15">
        <v>693250</v>
      </c>
      <c r="DC6" s="15">
        <f t="array" ref="DC6">DB6/INDEX(Exch_rate,MATCH($A6,Exch_regions1,0),MATCH(DB$1,Exch_months1,0))</f>
        <v>24.758928571428573</v>
      </c>
      <c r="DD6" s="15">
        <v>750000</v>
      </c>
      <c r="DE6" s="15">
        <f t="array" ref="DE6">DD6/INDEX(Exch_rate,MATCH($A6,Exch_regions1,0),MATCH(DD$1,Exch_months1,0))</f>
        <v>26.785714285714285</v>
      </c>
      <c r="DF6" s="2">
        <v>794000</v>
      </c>
      <c r="DG6" s="15">
        <f t="array" ref="DG6">DF6/INDEX(Exch_rate,MATCH($A6,Exch_regions1,0),MATCH(DF$1,Exch_months1,0))</f>
        <v>27.379310344827587</v>
      </c>
      <c r="DH6" s="2">
        <v>853000</v>
      </c>
      <c r="DI6" s="15">
        <f t="array" ref="DI6">DH6/INDEX(Exch_rate,MATCH($A6,Exch_regions1,0),MATCH(DH$1,Exch_months1,0))</f>
        <v>29.413793103448278</v>
      </c>
      <c r="DJ6" s="2">
        <v>910625</v>
      </c>
      <c r="DK6" s="15">
        <f t="array" ref="DK6">DJ6/INDEX(Exch_rate,MATCH($A6,Exch_regions1,0),MATCH(DJ$1,Exch_months1,0))</f>
        <v>34.042056074766357</v>
      </c>
      <c r="DL6" s="2">
        <v>878000</v>
      </c>
      <c r="DM6" s="15">
        <f t="array" ref="DM6">DL6/INDEX(Exch_rate,MATCH($A6,Exch_regions1,0),MATCH(DL$1,Exch_months1,0))</f>
        <v>33.257575757575758</v>
      </c>
      <c r="DN6" s="2">
        <v>909500</v>
      </c>
      <c r="DO6" s="15">
        <f t="array" ref="DO6">DN6/INDEX(Exch_rate,MATCH($A6,Exch_regions1,0),MATCH(DN$1,Exch_months1,0))</f>
        <v>33.685185185185183</v>
      </c>
      <c r="DP6" s="2">
        <v>955250</v>
      </c>
      <c r="DQ6" s="15">
        <f t="array" ref="DQ6">DP6/INDEX(Exch_rate,MATCH($A6,Exch_regions1,0),MATCH(DP$1,Exch_months1,0))</f>
        <v>34.116071428571431</v>
      </c>
      <c r="DR6" s="17">
        <v>930250</v>
      </c>
      <c r="DS6" s="15">
        <f t="array" ref="DS6">DR6/INDEX(Exch_rate,MATCH($A6,Exch_regions1,0),MATCH(DR$1,Exch_months1,0))</f>
        <v>33.223214285714285</v>
      </c>
      <c r="DT6" s="17">
        <v>886750</v>
      </c>
      <c r="DU6" s="15">
        <f t="array" ref="DU6">DT6/INDEX(Exch_rate,MATCH($A6,Exch_regions1,0),MATCH(DT$1,Exch_months1,0))</f>
        <v>31.669642857142858</v>
      </c>
      <c r="DV6" s="17">
        <v>947000</v>
      </c>
      <c r="DW6" s="15">
        <f t="array" ref="DW6">DV6/INDEX(Exch_rate,MATCH($A6,Exch_regions1,0),MATCH(DV$1,Exch_months1,0))</f>
        <v>32.101694915254235</v>
      </c>
      <c r="DX6" s="17">
        <v>1062500</v>
      </c>
      <c r="DY6" s="15">
        <f t="array" ref="DY6">DX6/INDEX(Exch_rate,MATCH($A6,Exch_regions1,0),MATCH(DX$1,Exch_months1,0))</f>
        <v>35.416666666666664</v>
      </c>
      <c r="DZ6" s="17">
        <v>1113125</v>
      </c>
      <c r="EA6" s="15">
        <f t="array" ref="EA6">DZ6/INDEX(Exch_rate,MATCH($A6,Exch_regions1,0),MATCH(DZ$1,Exch_months1,0))</f>
        <v>37.104166666666664</v>
      </c>
      <c r="EB6" s="17">
        <v>1223000</v>
      </c>
      <c r="EC6" s="15">
        <f t="array" ref="EC6">EB6/INDEX(Exch_rate,MATCH($A6,Exch_regions1,0),MATCH(EB$1,Exch_months1,0))</f>
        <v>40.766666666666666</v>
      </c>
      <c r="ED6" s="2">
        <v>1336300</v>
      </c>
      <c r="EE6" s="15">
        <f t="array" ref="EE6">ED6/INDEX(Exch_rate,MATCH($A6,Exch_regions1,0),MATCH(ED$1,Exch_months1,0))</f>
        <v>43.95723684210526</v>
      </c>
      <c r="EF6" s="20">
        <v>1341500</v>
      </c>
      <c r="EG6" s="15">
        <f t="array" ref="EG6">EF6/INDEX(Exch_rate,MATCH($A6,Exch_regions1,0),MATCH(EF$1,Exch_months1,0))</f>
        <v>43.274193548387096</v>
      </c>
      <c r="EH6" s="2">
        <v>1422500</v>
      </c>
      <c r="EI6" s="15">
        <f t="array" ref="EI6">EH6/INDEX(Exch_rate,MATCH($A6,Exch_regions1,0),MATCH(EH$1,Exch_months1,0))</f>
        <v>44.453125</v>
      </c>
      <c r="EJ6" s="21">
        <v>1529900</v>
      </c>
      <c r="EK6" s="15">
        <f t="array" ref="EK6">EJ6/INDEX(Exch_rate,MATCH($A6,Exch_regions1,0),MATCH(EJ$1,Exch_months1,0))</f>
        <v>47.809375000000003</v>
      </c>
      <c r="EL6" s="21">
        <v>1250250</v>
      </c>
      <c r="EM6" s="15">
        <f t="array" ref="EM6">EL6/INDEX(Exch_rate,MATCH($A6,Exch_regions1,0),MATCH(EL$1,Exch_months1,0))</f>
        <v>37.320895522388057</v>
      </c>
      <c r="EN6" s="2">
        <v>1282000</v>
      </c>
      <c r="EO6" s="15">
        <f t="array" ref="EO6">EN6/INDEX(Exch_rate,MATCH($A6,Exch_regions1,0),MATCH(EN$1,Exch_months1,0))</f>
        <v>37.430656934306569</v>
      </c>
      <c r="EP6" s="28">
        <v>1327000</v>
      </c>
      <c r="EQ6" s="15">
        <f t="array" ref="EQ6">EP6/INDEX(Exch_rate,MATCH($A6,Exch_regions1,0),MATCH(EP$1,Exch_months1,0))</f>
        <v>39.909774436090224</v>
      </c>
      <c r="ER6" s="29">
        <v>1486750</v>
      </c>
      <c r="ES6" s="15">
        <f t="array" ref="ES6">ER6/INDEX(Exch_rate,MATCH($A6,Exch_regions1,0),MATCH(ER$1,Exch_months1,0))</f>
        <v>48.745901639344261</v>
      </c>
      <c r="ET6" s="29">
        <v>1392750</v>
      </c>
      <c r="EU6" s="15">
        <f t="array" ref="EU6">ET6/INDEX(Exch_rate,MATCH($A6,Exch_regions1,0),MATCH(ET$1,Exch_months1,0))</f>
        <v>41.887218045112782</v>
      </c>
      <c r="EV6" s="30">
        <v>1481000</v>
      </c>
      <c r="EW6" s="15">
        <f t="array" ref="EW6">EV6/INDEX(Exch_rate,MATCH($A6,Exch_regions1,0),MATCH(EV$1,Exch_months1,0))</f>
        <v>44.878787878787875</v>
      </c>
      <c r="EX6" s="30">
        <v>1528000</v>
      </c>
      <c r="EY6" s="15">
        <f t="array" ref="EY6">EX6/INDEX(Exch_rate,MATCH($A6,Exch_regions1,0),MATCH(EX$1,Exch_months1,0))</f>
        <v>45.954887218045116</v>
      </c>
      <c r="EZ6" s="30">
        <v>1544750</v>
      </c>
      <c r="FA6" s="15">
        <f t="array" ref="FA6">EZ6/INDEX(Exch_rate,MATCH($A6,Exch_regions1,0),MATCH(EZ$1,Exch_months1,0))</f>
        <v>45.433823529411768</v>
      </c>
      <c r="FB6" s="30">
        <v>1584500</v>
      </c>
      <c r="FC6" s="15">
        <f t="array" ref="FC6">FB6/INDEX(Exch_rate,MATCH($A6,Exch_regions1,0),MATCH(FB$1,Exch_months1,0))</f>
        <v>45.271428571428572</v>
      </c>
      <c r="FD6" s="30">
        <v>1630750</v>
      </c>
      <c r="FE6" s="15">
        <f t="array" ref="FE6">FD6/INDEX(Exch_rate,MATCH($A6,Exch_regions1,0),MATCH(FD$1,Exch_months1,0))</f>
        <v>47.963235294117645</v>
      </c>
      <c r="FF6" s="15">
        <v>1679350</v>
      </c>
      <c r="FG6" s="15">
        <f t="array" ref="FG6">FF6/INDEX(Exch_rate,MATCH($A6,Exch_regions1,0),MATCH(FF$1,Exch_months1,0))</f>
        <v>50.889393939393941</v>
      </c>
      <c r="FH6" s="15">
        <v>1729100</v>
      </c>
      <c r="FI6" s="15">
        <f t="array" ref="FI6">FH6/INDEX(Exch_rate,MATCH($A6,Exch_regions1,0),MATCH(FH$1,Exch_months1,0))</f>
        <v>51.614925373134326</v>
      </c>
      <c r="FJ6" s="15">
        <v>1682475</v>
      </c>
      <c r="FK6" s="15">
        <f t="array" ref="FK6">FJ6/INDEX(Exch_rate,MATCH($A6,Exch_regions1,0),MATCH(FJ$1,Exch_months1,0))</f>
        <v>49.484558823529412</v>
      </c>
      <c r="FL6" s="15">
        <v>1676500</v>
      </c>
      <c r="FM6" s="15">
        <f t="array" ref="FM6">FL6/INDEX(Exch_rate,MATCH($A6,Exch_regions1,0),MATCH(FL$1,Exch_months1,0))</f>
        <v>48.594202898550726</v>
      </c>
      <c r="FN6" s="15">
        <v>1705600</v>
      </c>
      <c r="FO6" s="15">
        <f t="array" ref="FO6">FN6/INDEX(Exch_rate,MATCH($A6,Exch_regions1,0),MATCH(FN$1,Exch_months1,0))</f>
        <v>48.731428571428573</v>
      </c>
      <c r="FP6" s="15">
        <v>1813625</v>
      </c>
      <c r="FQ6" s="15">
        <f t="array" ref="FQ6">FP6/INDEX(Exch_rate,MATCH($A6,Exch_regions1,0),MATCH(FP$1,Exch_months1,0))</f>
        <v>50.378472222222221</v>
      </c>
      <c r="FR6" s="15">
        <v>1895200</v>
      </c>
      <c r="FS6" s="15">
        <f t="array" ref="FS6">FR6/INDEX(Exch_rate,MATCH($A6,Exch_regions1,0),MATCH(FR$1,Exch_months1,0))</f>
        <v>52.065934065934066</v>
      </c>
      <c r="FT6" s="15">
        <v>1913375</v>
      </c>
      <c r="FU6" s="15">
        <f t="array" ref="FU6">FT6/INDEX(Exch_rate,MATCH($A6,Exch_regions1,0),MATCH(FT$1,Exch_months1,0))</f>
        <v>50.518151815181518</v>
      </c>
      <c r="FV6" s="15">
        <v>2061780</v>
      </c>
      <c r="FW6" s="15">
        <f t="array" ref="FW6">FV6/INDEX(Exch_rate,MATCH($A6,Exch_regions1,0),MATCH(FV$1,Exch_months1,0))</f>
        <v>54.257368421052632</v>
      </c>
      <c r="FX6" s="15">
        <v>2101744</v>
      </c>
      <c r="FY6" s="15">
        <f t="array" ref="FY6">FX6/INDEX(Exch_rate,MATCH($A6,Exch_regions1,0),MATCH(FX$1,Exch_months1,0))</f>
        <v>55.30905263157895</v>
      </c>
      <c r="FZ6" s="15">
        <v>2101500</v>
      </c>
      <c r="GA6" s="15">
        <f t="array" ref="GA6">FZ6/INDEX(Exch_rate,MATCH($A6,Exch_regions1,0),MATCH(FZ$1,Exch_months1,0))</f>
        <v>54.232258064516131</v>
      </c>
      <c r="GB6" s="15">
        <v>2251000</v>
      </c>
      <c r="GC6" s="15">
        <f t="array" ref="GC6">GB6/INDEX(Exch_rate,MATCH($A6,Exch_regions1,0),MATCH(GB$1,Exch_months1,0))</f>
        <v>56.700251889168769</v>
      </c>
      <c r="GD6" s="15">
        <v>2134500</v>
      </c>
      <c r="GE6" s="15">
        <f t="array" ref="GE6">GD6/INDEX(Exch_rate,MATCH($A6,Exch_regions1,0),MATCH(GD$1,Exch_months1,0))</f>
        <v>53.362499999999997</v>
      </c>
      <c r="GF6" s="15">
        <v>2526125</v>
      </c>
      <c r="GG6" s="15">
        <f t="array" ref="GG6">GF6/INDEX(Exch_rate,MATCH($A6,Exch_regions1,0),MATCH(GF$1,Exch_months1,0))</f>
        <v>63.153125000000003</v>
      </c>
      <c r="GH6" s="15">
        <v>2603562.5</v>
      </c>
      <c r="GI6" s="15">
        <f t="array" ref="GI6">GH6/INDEX(Exch_rate,MATCH($A6,Exch_regions1,0),MATCH(GH$1,Exch_months1,0))</f>
        <v>63.891104294478531</v>
      </c>
      <c r="GJ6" s="15">
        <v>2822750</v>
      </c>
      <c r="GK6" s="15">
        <f t="array" ref="GK6">GJ6/INDEX(Exch_rate,MATCH($A6,Exch_regions1,0),MATCH(GJ$1,Exch_months1,0))</f>
        <v>78.95804195804196</v>
      </c>
      <c r="GL6" s="15">
        <v>2920500</v>
      </c>
      <c r="GM6" s="15">
        <f t="array" ref="GM6">GL6/INDEX(Exch_rate,MATCH($A6,Exch_regions1,0),MATCH(GL$1,Exch_months1,0))</f>
        <v>82.851063829787236</v>
      </c>
      <c r="GN6" s="15">
        <v>3057125</v>
      </c>
      <c r="GO6" s="15">
        <f t="array" ref="GO6">GN6/INDEX(Exch_rate,MATCH($A6,Exch_regions1,0),MATCH(GN$1,Exch_months1,0))</f>
        <v>70.27873563218391</v>
      </c>
      <c r="GP6" s="15">
        <v>3210300</v>
      </c>
      <c r="GQ6" s="15">
        <f t="array" ref="GQ6">GP6/INDEX(Exch_rate,MATCH($A6,Exch_regions1,0),MATCH(GP$1,Exch_months1,0))</f>
        <v>76.435714285714283</v>
      </c>
      <c r="GR6" s="15">
        <v>3215250</v>
      </c>
      <c r="GS6" s="15">
        <f t="array" ref="GS6">GR6/INDEX(Exch_rate,MATCH($A6,Exch_regions1,0),MATCH(GR$1,Exch_months1,0))</f>
        <v>76.100591715976336</v>
      </c>
      <c r="GT6" s="15">
        <v>3109250</v>
      </c>
      <c r="GU6" s="15">
        <f t="array" ref="GU6">GT6/INDEX(Exch_rate,MATCH($A6,Exch_regions1,0),MATCH(GT$1,Exch_months1,0))</f>
        <v>72.987089201877936</v>
      </c>
      <c r="GV6" s="15">
        <v>3089000</v>
      </c>
      <c r="GW6" s="15">
        <f t="array" ref="GW6">GV6/INDEX(Exch_rate,MATCH($A6,Exch_regions1,0),MATCH(GV$1,Exch_months1,0))</f>
        <v>73.547619047619051</v>
      </c>
      <c r="GX6" s="15">
        <v>2970062.5</v>
      </c>
      <c r="GY6" s="15">
        <f t="array" ref="GY6">GX6/INDEX(Exch_rate,MATCH($A6,Exch_regions1,0),MATCH(GX$1,Exch_months1,0))</f>
        <v>71.139221556886227</v>
      </c>
      <c r="GZ6" s="2">
        <v>2811900</v>
      </c>
      <c r="HA6" s="15">
        <f t="array" ref="HA6">GZ6/INDEX(Exch_rate,MATCH($A6,Exch_regions1,0),MATCH(GZ$1,Exch_months1,0))</f>
        <v>67.59375</v>
      </c>
      <c r="HB6" s="15">
        <v>2777000</v>
      </c>
      <c r="HC6" s="15">
        <f t="array" ref="HC6">HB6/INDEX(Exch_rate,MATCH($A6,Exch_regions1,0),MATCH(HB$1,Exch_months1,0))</f>
        <v>66.11904761904762</v>
      </c>
      <c r="HD6" s="15">
        <v>2873250</v>
      </c>
      <c r="HE6" s="15">
        <f t="array" ref="HE6">HD6/INDEX(Exch_rate,MATCH($A6,Exch_regions1,0),MATCH(HD$1,Exch_months1,0))</f>
        <v>68.410714285714292</v>
      </c>
      <c r="HF6" s="15">
        <v>2732700</v>
      </c>
      <c r="HG6" s="15">
        <f t="array" ref="HG6">HF6/INDEX(Exch_rate,MATCH($A6,Exch_regions1,0),MATCH(HF$1,Exch_months1,0))</f>
        <v>65.064285714285717</v>
      </c>
      <c r="HH6" s="15">
        <v>2850750</v>
      </c>
      <c r="HI6" s="15">
        <f t="array" ref="HI6">HH6/INDEX(Exch_rate,MATCH($A6,Exch_regions1,0),MATCH(HH$1,Exch_months1,0))</f>
        <v>67.875</v>
      </c>
      <c r="HJ6" s="15">
        <v>3147600</v>
      </c>
      <c r="HK6" s="15">
        <f t="array" ref="HK6">HJ6/INDEX(Exch_rate,MATCH($A6,Exch_regions1,0),MATCH(HJ$1,Exch_months1,0))</f>
        <v>74.942857142857136</v>
      </c>
      <c r="HL6" s="15">
        <v>3221250</v>
      </c>
      <c r="HM6" s="15">
        <f t="array" ref="HM6">HL6/INDEX(Exch_rate,MATCH($A6,Exch_regions1,0),MATCH(HL$1,Exch_months1,0))</f>
        <v>76.696428571428569</v>
      </c>
      <c r="HN6" s="15">
        <v>3210000</v>
      </c>
      <c r="HO6" s="15">
        <f t="array" ref="HO6">HN6/INDEX(Exch_rate,MATCH($A6,Exch_regions1,0),MATCH(HN$1,Exch_months1,0))</f>
        <v>76.428571428571431</v>
      </c>
      <c r="HP6" s="15">
        <v>3092000</v>
      </c>
      <c r="HQ6" s="15">
        <f t="array" ref="HQ6">HP6/INDEX(Exch_rate,MATCH($A6,Exch_regions1,0),MATCH(HP$1,Exch_months1,0))</f>
        <v>73.61904761904762</v>
      </c>
      <c r="HR6" s="15">
        <v>2843500</v>
      </c>
      <c r="HS6" s="15">
        <f t="array" ref="HS6">HR6/INDEX(Exch_rate,MATCH($A6,Exch_regions1,0),MATCH(HR$1,Exch_months1,0))</f>
        <v>67.702380952380949</v>
      </c>
      <c r="HT6" s="15">
        <v>2591250</v>
      </c>
      <c r="HU6" s="15">
        <f t="array" ref="HU6">HT6/INDEX(Exch_rate,MATCH($A6,Exch_regions1,0),MATCH(HT$1,Exch_months1,0))</f>
        <v>61.696428571428569</v>
      </c>
      <c r="HV6" s="15">
        <v>2366250</v>
      </c>
      <c r="HW6" s="15">
        <f t="array" ref="HW6">HV6/INDEX(Exch_rate,MATCH($A6,Exch_regions1,0),MATCH(HV$1,Exch_months1,0))</f>
        <v>56.339285714285715</v>
      </c>
      <c r="HX6" s="15">
        <v>2693700</v>
      </c>
      <c r="HY6" s="15">
        <f t="array" ref="HY6">HX6/INDEX(Exch_rate,MATCH($A6,Exch_regions1,0),MATCH(HX$1,Exch_months1,0))</f>
        <v>64.135714285714286</v>
      </c>
      <c r="HZ6" s="15">
        <v>2663000</v>
      </c>
      <c r="IA6" s="15">
        <f t="array" ref="IA6">HZ6/INDEX(Exch_rate,MATCH($A6,Exch_regions1,0),MATCH(HZ$1,Exch_months1,0))</f>
        <v>63.404761904761905</v>
      </c>
      <c r="IB6" s="15">
        <v>2535700</v>
      </c>
      <c r="IC6" s="15">
        <f t="array" ref="IC6">IB6/INDEX(Exch_rate,MATCH($A6,Exch_regions1,0),MATCH(IB$1,Exch_months1,0))</f>
        <v>60.373809523809527</v>
      </c>
      <c r="ID6" s="15">
        <v>2324500</v>
      </c>
      <c r="IE6" s="15">
        <f t="array" ref="IE6">ID6/INDEX(Exch_rate,MATCH($A6,Exch_regions1,0),MATCH(ID$1,Exch_months1,0))</f>
        <v>55.279429250891795</v>
      </c>
      <c r="IF6" s="15">
        <v>2203900</v>
      </c>
      <c r="IG6" s="15">
        <f t="array" ref="IG6">IF6/INDEX(Exch_rate,MATCH($A6,Exch_regions1,0),MATCH(IF$1,Exch_months1,0))</f>
        <v>52.473809523809521</v>
      </c>
      <c r="IH6" s="15">
        <v>2274100</v>
      </c>
      <c r="II6" s="15">
        <f t="array" ref="II6">IH6/INDEX(Exch_rate,MATCH($A6,Exch_regions1,0),MATCH(IH$1,Exch_months1,0))</f>
        <v>54.145238095238092</v>
      </c>
      <c r="IJ6" s="15">
        <v>2238750</v>
      </c>
      <c r="IK6" s="15">
        <f t="array" ref="IK6">IJ6/INDEX(Exch_rate,MATCH($A6,Exch_regions1,0),MATCH(IJ$1,Exch_months1,0))</f>
        <v>53.303571428571431</v>
      </c>
      <c r="IL6" s="15">
        <v>2194000</v>
      </c>
      <c r="IM6" s="15">
        <f t="array" ref="IM6">IL6/INDEX(Exch_rate,MATCH($A6,Exch_regions1,0),MATCH(IL$1,Exch_months1,0))</f>
        <v>52.238095238095241</v>
      </c>
      <c r="IN6" s="15">
        <v>2245500</v>
      </c>
      <c r="IO6" s="15">
        <f t="array" ref="IO6">IN6/INDEX(Exch_rate,MATCH($A6,Exch_regions1,0),MATCH(IN$1,Exch_months1,0))</f>
        <v>53.464285714285715</v>
      </c>
      <c r="IP6" s="15">
        <v>2298100</v>
      </c>
      <c r="IQ6" s="15">
        <f t="array" ref="IQ6">IP6/INDEX(Exch_rate,MATCH($A6,Exch_regions1,0),MATCH(IP$1,Exch_months1,0))</f>
        <v>54.716666666666669</v>
      </c>
      <c r="IR6" s="15">
        <v>2219375</v>
      </c>
      <c r="IS6" s="15">
        <f t="array" ref="IS6">IR6/INDEX(Exch_rate,MATCH($A6,Exch_regions1,0),MATCH(IR$1,Exch_months1,0))</f>
        <v>52.842261904761905</v>
      </c>
      <c r="IT6" s="15">
        <v>2242820</v>
      </c>
      <c r="IU6" s="15">
        <f t="array" ref="IU6">IT6/INDEX(Exch_rate,MATCH($A6,Exch_regions1,0),MATCH(IT$1,Exch_months1,0))</f>
        <v>53.400476190476191</v>
      </c>
      <c r="IV6" s="15">
        <v>2274500</v>
      </c>
      <c r="IW6" s="15">
        <f t="array" ref="IW6">IV6/INDEX(Exch_rate,MATCH($A6,Exch_regions1,0),MATCH(IV$1,Exch_months1,0))</f>
        <v>54.154761904761905</v>
      </c>
      <c r="IX6" s="15">
        <v>2521000</v>
      </c>
      <c r="IY6" s="15">
        <f t="array" ref="IY6">IX6/INDEX(Exch_rate,MATCH($A6,Exch_regions1,0),MATCH(IX$1,Exch_months1,0))</f>
        <v>60.023809523809526</v>
      </c>
      <c r="IZ6" s="15">
        <v>2756100</v>
      </c>
      <c r="JA6" s="15">
        <f t="array" ref="JA6">IZ6/INDEX(Exch_rate,MATCH($A6,Exch_regions1,0),MATCH(IZ$1,Exch_months1,0))</f>
        <v>65.621428571428567</v>
      </c>
      <c r="JB6" s="15">
        <v>2578500</v>
      </c>
      <c r="JC6" s="15">
        <f t="array" ref="JC6">JB6/INDEX(Exch_rate,MATCH($A6,Exch_regions1,0),MATCH(JB$1,Exch_months1,0))</f>
        <v>61.392857142857146</v>
      </c>
      <c r="JD6" s="15">
        <v>2505125</v>
      </c>
      <c r="JE6" s="15">
        <f t="array" ref="JE6">JD6/INDEX(Exch_rate,MATCH($A6,Exch_regions1,0),MATCH(JD$1,Exch_months1,0))</f>
        <v>59.645833333333336</v>
      </c>
      <c r="JF6" s="15">
        <v>2532900</v>
      </c>
      <c r="JG6" s="15">
        <f t="array" ref="JG6">JF6/INDEX(Exch_rate,MATCH($A6,Exch_regions1,0),MATCH(JF$1,Exch_months1,0))</f>
        <v>60.307142857142857</v>
      </c>
      <c r="JH6" s="15">
        <v>2685250</v>
      </c>
      <c r="JI6" s="15">
        <f t="array" ref="JI6">JH6/INDEX(Exch_rate,MATCH($A6,Exch_regions1,0),MATCH(JH$1,Exch_months1,0))</f>
        <v>63.93452380952381</v>
      </c>
      <c r="JJ6" s="15">
        <v>2762000</v>
      </c>
      <c r="JK6" s="15">
        <f t="array" ref="JK6">JJ6/INDEX(Exch_rate,MATCH($A6,Exch_regions1,0),MATCH(JJ$1,Exch_months1,0))</f>
        <v>65.761904761904759</v>
      </c>
      <c r="JL6" s="15">
        <v>2841500</v>
      </c>
      <c r="JM6" s="15">
        <f>JL6/INDEX(Exchange_rate_data1,MATCH('Non Food Items CMB_Regions'!$A6,Exch_regions,0),MATCH('Non Food Items CMB_Regions'!JL$1,Exch_months3,0))</f>
        <v>67.654761904761898</v>
      </c>
      <c r="JN6" s="42">
        <v>2735000</v>
      </c>
      <c r="JO6" s="42">
        <f>JN6/INDEX(Exchange_rate_data2,MATCH('Non Food Items CMB_Regions'!$A6,Exch_regions,0),MATCH('Non Food Items CMB_Regions'!JN$1,Exch_months4,0))</f>
        <v>65.11904761904762</v>
      </c>
      <c r="JP6" s="42">
        <v>2911750</v>
      </c>
      <c r="JQ6" s="42">
        <f>JP6/INDEX(Exchange_rate_data3,MATCH('Non Food Items CMB_Regions'!$A6,Exch_regions,0),MATCH('Non Food Items CMB_Regions'!JP$1,Exch_months5,0))</f>
        <v>69.327380952380949</v>
      </c>
      <c r="JR6" s="42">
        <v>3043700</v>
      </c>
      <c r="JS6" s="42">
        <f>JR6/INDEX(Exchange_rate4,MATCH('Non Food Items CMB_Regions'!$A6,Exch_regions,0),MATCH('Non Food Items CMB_Regions'!JR$1,Exch_month6,0))</f>
        <v>72.469047619047615</v>
      </c>
      <c r="JT6" s="42">
        <v>3015050</v>
      </c>
      <c r="JU6" s="42">
        <f>JT6/INDEX(Exchange_rate5,MATCH('Non Food Items CMB_Regions'!$A6,Exch_regions,0),MATCH('Non Food Items CMB_Regions'!JT$1,Exch_month7,0))</f>
        <v>71.786904761904765</v>
      </c>
      <c r="JV6" s="2">
        <v>2992700</v>
      </c>
      <c r="JW6" s="42">
        <f>JV6/INDEX(Exchange_rate6,MATCH('Non Food Items CMB_Regions'!$A6,Exch_regions,0),MATCH('Non Food Items CMB_Regions'!JV$1,Exch_month9,0))</f>
        <v>71.254761904761907</v>
      </c>
      <c r="JX6" s="42">
        <v>3068250</v>
      </c>
      <c r="JY6" s="42">
        <f>JX6/INDEX(Exchange_rate7,MATCH('Non Food Items CMB_Regions'!$A6,Exch_regions,0),MATCH('Non Food Items CMB_Regions'!JX$1,Exch_month10,0))</f>
        <v>73.053571428571431</v>
      </c>
      <c r="JZ6" s="42">
        <v>2914600</v>
      </c>
      <c r="KA6" s="42">
        <f>JZ6/INDEX(Exchange_rate8,MATCH('Non Food Items CMB_Regions'!$A6,Exch_regions,0),MATCH('Non Food Items CMB_Regions'!JZ$1,Exchange_month11,0))</f>
        <v>69.395238095238099</v>
      </c>
      <c r="KB6" s="42">
        <v>2990700</v>
      </c>
      <c r="KC6" s="42">
        <f>KB6/INDEX(Exchange_rate9,MATCH('Non Food Items CMB_Regions'!$A6,Exch_regions,0),MATCH('Non Food Items CMB_Regions'!KB$1,Exch_month11,0))</f>
        <v>71.207142857142856</v>
      </c>
      <c r="KD6" s="42">
        <v>2903300</v>
      </c>
      <c r="KE6" s="42">
        <f>KD6/INDEX(Exchange_rate10,MATCH('Non Food Items CMB_Regions'!$A6,Exch_regions,0),MATCH('Non Food Items CMB_Regions'!KD$1,Exch_month12,0))</f>
        <v>69.126190476190473</v>
      </c>
      <c r="KF6" s="42">
        <v>2913850</v>
      </c>
      <c r="KG6" s="42">
        <f>KF6/INDEX(Exchange_rate11,MATCH('Non Food Items CMB_Regions'!$A6,Exch_regions,0),MATCH('Non Food Items CMB_Regions'!KF$1,Exch_month13,0))</f>
        <v>69.377380952380946</v>
      </c>
      <c r="KH6" s="42">
        <v>2981850</v>
      </c>
      <c r="KI6" s="42">
        <f>KH6/INDEX(Exchange_rate12,MATCH('Non Food Items CMB_Regions'!$A6,Exch_regions,0),MATCH('Non Food Items CMB_Regions'!KH$1,Exch_month14,0))</f>
        <v>70.996428571428567</v>
      </c>
      <c r="KJ6" s="42">
        <v>3074750</v>
      </c>
      <c r="KK6" s="42">
        <f>KJ6/INDEX(Exchange_rate13,MATCH('Non Food Items CMB_Regions'!$A6,Exch_regions,0),MATCH('Non Food Items CMB_Regions'!KJ$1,Exch_month15,0))</f>
        <v>73.208333333333329</v>
      </c>
      <c r="KL6" s="42">
        <v>3243750</v>
      </c>
      <c r="KM6" s="42">
        <f>KL6/INDEX(Exchange_rate14,MATCH('Non Food Items CMB_Regions'!$A6,Exch_regions,0),MATCH('Non Food Items CMB_Regions'!KL$1,Exch_month16,0))</f>
        <v>77.232142857142861</v>
      </c>
      <c r="KN6" s="42">
        <v>3341980</v>
      </c>
      <c r="KO6" s="42">
        <f>KN6/INDEX(Exchange_rate15,MATCH('Non Food Items CMB_Regions'!$A6,Exch_regions,0),MATCH('Non Food Items CMB_Regions'!KN$1,Exch_month17,0))</f>
        <v>79.570952380952377</v>
      </c>
      <c r="KP6" s="44">
        <v>3312150</v>
      </c>
      <c r="KQ6" s="42">
        <f>KP6/INDEX(Exchange_rate16,MATCH('Non Food Items CMB_Regions'!$A6,Exch_regions,0),MATCH('Non Food Items CMB_Regions'!KP$1,Exch_month18,0))</f>
        <v>78.86071428571428</v>
      </c>
      <c r="KR6" s="42">
        <v>3167375</v>
      </c>
      <c r="KS6" s="42">
        <f>KR6/INDEX(Exchange_rate17,MATCH('Non Food Items CMB_Regions'!$A6,Exch_regions,0),MATCH('Non Food Items CMB_Regions'!KR$1,Exch_month19,0))</f>
        <v>75.413690476190482</v>
      </c>
      <c r="KT6" s="42">
        <v>3333500</v>
      </c>
      <c r="KU6" s="42">
        <f>KT6/INDEX(Exchange_rate18,MATCH('Non Food Items CMB_Regions'!$A6,Exch_regions,0),MATCH('Non Food Items CMB_Regions'!KT$1,Exch_month20,0))</f>
        <v>79.36904761904762</v>
      </c>
      <c r="KV6" s="42">
        <v>3342500</v>
      </c>
      <c r="KW6" s="42">
        <f>KV6/INDEX(Exchange_rate19,MATCH('Non Food Items CMB_Regions'!$A6,Exch_regions,0),MATCH('Non Food Items CMB_Regions'!KV$1,Exch_month21,0))</f>
        <v>79.583333333333329</v>
      </c>
      <c r="KX6" s="2">
        <v>3215500</v>
      </c>
      <c r="KY6" s="42">
        <f>KX6/INDEX(Exchange_rate20,MATCH('Non Food Items CMB_Regions'!$A6,Exch_regions,0),MATCH('Non Food Items CMB_Regions'!KX$1,Exch_month22,0))</f>
        <v>76.55952380952381</v>
      </c>
      <c r="KZ6" s="42">
        <v>3222500</v>
      </c>
      <c r="LA6" s="42">
        <f>KZ6/INDEX(Exchange_rate22,MATCH('Non Food Items CMB_Regions'!$A6,Exch_regions,0),MATCH('Non Food Items CMB_Regions'!KZ$1,Exch_month24,0))</f>
        <v>76.726190476190482</v>
      </c>
      <c r="LB6" s="42">
        <v>3226250</v>
      </c>
      <c r="LC6" s="42">
        <f>LB6/INDEX(Exchange_rate23,MATCH('Non Food Items CMB_Regions'!$A6,Exch_regions,0),MATCH('Non Food Items CMB_Regions'!LB$1,Exch_month25,0))</f>
        <v>76.81547619047619</v>
      </c>
      <c r="LD6" s="24">
        <f t="shared" si="0"/>
        <v>2755680</v>
      </c>
      <c r="LE6" s="24">
        <f t="shared" si="0"/>
        <v>68.274498480243153</v>
      </c>
      <c r="LG6" s="41"/>
    </row>
    <row r="7" spans="1:319" x14ac:dyDescent="0.35">
      <c r="A7" s="1" t="s">
        <v>4</v>
      </c>
      <c r="B7" s="21">
        <v>1540500</v>
      </c>
      <c r="C7" s="15">
        <f t="array" ref="C7">B7/INDEX(Exch_rate,MATCH($A7,Exch_regions1,0),MATCH(B$1,Exch_months1,0))</f>
        <v>68.466666666666669</v>
      </c>
      <c r="D7" s="21">
        <v>1473375</v>
      </c>
      <c r="E7" s="15">
        <f t="array" ref="E7">D7/INDEX(Exch_rate,MATCH($A7,Exch_regions1,0),MATCH(D$1,Exch_months1,0))</f>
        <v>66.971590909090907</v>
      </c>
      <c r="F7" s="21">
        <v>1515500</v>
      </c>
      <c r="G7" s="15">
        <f t="array" ref="G7">F7/INDEX(Exch_rate,MATCH($A7,Exch_regions1,0),MATCH(F$1,Exch_months1,0))</f>
        <v>72.166666666666671</v>
      </c>
      <c r="H7" s="21">
        <v>1578500</v>
      </c>
      <c r="I7" s="15">
        <f t="array" ref="I7">H7/INDEX(Exch_rate,MATCH($A7,Exch_regions1,0),MATCH(H$1,Exch_months1,0))</f>
        <v>73.761682242990659</v>
      </c>
      <c r="J7" s="21">
        <v>1538500</v>
      </c>
      <c r="K7" s="15">
        <f t="array" ref="K7">J7/INDEX(Exch_rate,MATCH($A7,Exch_regions1,0),MATCH(J$1,Exch_months1,0))</f>
        <v>73.261904761904759</v>
      </c>
      <c r="L7" s="21">
        <v>1515500</v>
      </c>
      <c r="M7" s="15">
        <f t="array" ref="M7">L7/INDEX(Exch_rate,MATCH($A7,Exch_regions1,0),MATCH(L$1,Exch_months1,0))</f>
        <v>72.166666666666671</v>
      </c>
      <c r="N7" s="21">
        <v>1619500</v>
      </c>
      <c r="O7" s="15">
        <f t="array" ref="O7">N7/INDEX(Exch_rate,MATCH($A7,Exch_regions1,0),MATCH(N$1,Exch_months1,0))</f>
        <v>77.11904761904762</v>
      </c>
      <c r="P7" s="21">
        <v>1563500</v>
      </c>
      <c r="Q7" s="15">
        <f t="array" ref="Q7">P7/INDEX(Exch_rate,MATCH($A7,Exch_regions1,0),MATCH(P$1,Exch_months1,0))</f>
        <v>71.068181818181813</v>
      </c>
      <c r="R7" s="21">
        <v>1664500</v>
      </c>
      <c r="S7" s="15">
        <f t="array" ref="S7">R7/INDEX(Exch_rate,MATCH($A7,Exch_regions1,0),MATCH(R$1,Exch_months1,0))</f>
        <v>73.004385964912274</v>
      </c>
      <c r="T7" s="21">
        <v>1582750</v>
      </c>
      <c r="U7" s="15">
        <f t="array" ref="U7">T7/INDEX(Exch_rate,MATCH($A7,Exch_regions1,0),MATCH(T$1,Exch_months1,0))</f>
        <v>71.134831460674164</v>
      </c>
      <c r="V7" s="21">
        <v>1661000</v>
      </c>
      <c r="W7" s="15">
        <f t="array" ref="W7">V7/INDEX(Exch_rate,MATCH($A7,Exch_regions1,0),MATCH(V$1,Exch_months1,0))</f>
        <v>75.5</v>
      </c>
      <c r="X7" s="21">
        <v>1569500</v>
      </c>
      <c r="Y7" s="15">
        <f t="array" ref="Y7">X7/INDEX(Exch_rate,MATCH($A7,Exch_regions1,0),MATCH(X$1,Exch_months1,0))</f>
        <v>71.340909090909093</v>
      </c>
      <c r="Z7" s="21">
        <v>1542250</v>
      </c>
      <c r="AA7" s="15">
        <f t="array" ref="AA7">Z7/INDEX(Exch_rate,MATCH($A7,Exch_regions1,0),MATCH(Z$1,Exch_months1,0))</f>
        <v>70.102272727272734</v>
      </c>
      <c r="AB7" s="21">
        <v>1481000</v>
      </c>
      <c r="AC7" s="15">
        <f t="array" ref="AC7">AB7/INDEX(Exch_rate,MATCH($A7,Exch_regions1,0),MATCH(AB$1,Exch_months1,0))</f>
        <v>67.318181818181813</v>
      </c>
      <c r="AD7" s="21">
        <v>1451000</v>
      </c>
      <c r="AE7" s="15">
        <f t="array" ref="AE7">AD7/INDEX(Exch_rate,MATCH($A7,Exch_regions1,0),MATCH(AD$1,Exch_months1,0))</f>
        <v>65.954545454545453</v>
      </c>
      <c r="AF7" s="21">
        <v>1484750</v>
      </c>
      <c r="AG7" s="15">
        <f t="array" ref="AG7">AF7/INDEX(Exch_rate,MATCH($A7,Exch_regions1,0),MATCH(AF$1,Exch_months1,0))</f>
        <v>67.48863636363636</v>
      </c>
      <c r="AH7" s="21">
        <v>1534750</v>
      </c>
      <c r="AI7" s="15">
        <f t="array" ref="AI7">AH7/INDEX(Exch_rate,MATCH($A7,Exch_regions1,0),MATCH(AH$1,Exch_months1,0))</f>
        <v>69.76136363636364</v>
      </c>
      <c r="AJ7" s="21">
        <v>1527250</v>
      </c>
      <c r="AK7" s="15">
        <f t="array" ref="AK7">AJ7/INDEX(Exch_rate,MATCH($A7,Exch_regions1,0),MATCH(AJ$1,Exch_months1,0))</f>
        <v>69.420454545454547</v>
      </c>
      <c r="AL7" s="21">
        <v>1538000</v>
      </c>
      <c r="AM7" s="15">
        <f t="array" ref="AM7">AL7/INDEX(Exch_rate,MATCH($A7,Exch_regions1,0),MATCH(AL$1,Exch_months1,0))</f>
        <v>69.909090909090907</v>
      </c>
      <c r="AN7" s="21">
        <v>1544625</v>
      </c>
      <c r="AO7" s="15">
        <f t="array" ref="AO7">AN7/INDEX(Exch_rate,MATCH($A7,Exch_regions1,0),MATCH(AN$1,Exch_months1,0))</f>
        <v>68.650000000000006</v>
      </c>
      <c r="AP7" s="21">
        <v>1620500</v>
      </c>
      <c r="AQ7" s="15">
        <f t="array" ref="AQ7">AP7/INDEX(Exch_rate,MATCH($A7,Exch_regions1,0),MATCH(AP$1,Exch_months1,0))</f>
        <v>73.659090909090907</v>
      </c>
      <c r="AR7" s="21">
        <v>1763500</v>
      </c>
      <c r="AS7" s="15">
        <f t="array" ref="AS7">AR7/INDEX(Exch_rate,MATCH($A7,Exch_regions1,0),MATCH(AR$1,Exch_months1,0))</f>
        <v>80.159090909090907</v>
      </c>
      <c r="AT7" s="21">
        <v>1688500</v>
      </c>
      <c r="AU7" s="15">
        <f t="array" ref="AU7">AT7/INDEX(Exch_rate,MATCH($A7,Exch_regions1,0),MATCH(AT$1,Exch_months1,0))</f>
        <v>76.75</v>
      </c>
      <c r="AV7" s="21">
        <v>1688500</v>
      </c>
      <c r="AW7" s="15">
        <f t="array" ref="AW7">AV7/INDEX(Exch_rate,MATCH($A7,Exch_regions1,0),MATCH(AV$1,Exch_months1,0))</f>
        <v>76.75</v>
      </c>
      <c r="AX7" s="21">
        <v>1627250</v>
      </c>
      <c r="AY7" s="15">
        <f t="array" ref="AY7">AX7/INDEX(Exch_rate,MATCH($A7,Exch_regions1,0),MATCH(AX$1,Exch_months1,0))</f>
        <v>73.965909090909093</v>
      </c>
      <c r="AZ7" s="21">
        <v>1627250</v>
      </c>
      <c r="BA7" s="15">
        <f t="array" ref="BA7">AZ7/INDEX(Exch_rate,MATCH($A7,Exch_regions1,0),MATCH(AZ$1,Exch_months1,0))</f>
        <v>73.965909090909093</v>
      </c>
      <c r="BB7" s="21">
        <v>1686500</v>
      </c>
      <c r="BC7" s="15">
        <f t="array" ref="BC7">BB7/INDEX(Exch_rate,MATCH($A7,Exch_regions1,0),MATCH(BB$1,Exch_months1,0))</f>
        <v>76.659090909090907</v>
      </c>
      <c r="BD7" s="21">
        <v>1673500</v>
      </c>
      <c r="BE7" s="15">
        <f t="array" ref="BE7">BD7/INDEX(Exch_rate,MATCH($A7,Exch_regions1,0),MATCH(BD$1,Exch_months1,0))</f>
        <v>76.068181818181813</v>
      </c>
      <c r="BF7" s="21">
        <v>1623500</v>
      </c>
      <c r="BG7" s="15">
        <f t="array" ref="BG7">BF7/INDEX(Exch_rate,MATCH($A7,Exch_regions1,0),MATCH(BF$1,Exch_months1,0))</f>
        <v>70.586956521739125</v>
      </c>
      <c r="BH7" s="21">
        <v>1623500</v>
      </c>
      <c r="BI7" s="15">
        <f t="array" ref="BI7">BH7/INDEX(Exch_rate,MATCH($A7,Exch_regions1,0),MATCH(BH$1,Exch_months1,0))</f>
        <v>72.155555555555551</v>
      </c>
      <c r="BJ7" s="21">
        <v>1627500</v>
      </c>
      <c r="BK7" s="15">
        <f t="array" ref="BK7">BJ7/INDEX(Exch_rate,MATCH($A7,Exch_regions1,0),MATCH(BJ$1,Exch_months1,0))</f>
        <v>72.333333333333329</v>
      </c>
      <c r="BL7" s="21">
        <v>1403500</v>
      </c>
      <c r="BM7" s="15">
        <f t="array" ref="BM7">BL7/INDEX(Exch_rate,MATCH($A7,Exch_regions1,0),MATCH(BL$1,Exch_months1,0))</f>
        <v>63.795454545454547</v>
      </c>
      <c r="BN7" s="21">
        <v>1473500</v>
      </c>
      <c r="BO7" s="15">
        <f t="array" ref="BO7">BN7/INDEX(Exch_rate,MATCH($A7,Exch_regions1,0),MATCH(BN$1,Exch_months1,0))</f>
        <v>66.977272727272734</v>
      </c>
      <c r="BP7" s="21">
        <v>1437500</v>
      </c>
      <c r="BQ7" s="15">
        <f t="array" ref="BQ7">BP7/INDEX(Exch_rate,MATCH($A7,Exch_regions1,0),MATCH(BP$1,Exch_months1,0))</f>
        <v>65.340909090909093</v>
      </c>
      <c r="BR7" s="21">
        <v>1491000</v>
      </c>
      <c r="BS7" s="15">
        <f t="array" ref="BS7">BR7/INDEX(Exch_rate,MATCH($A7,Exch_regions1,0),MATCH(BR$1,Exch_months1,0))</f>
        <v>65.538461538461533</v>
      </c>
      <c r="BT7" s="21">
        <v>1485375</v>
      </c>
      <c r="BU7" s="15">
        <f t="array" ref="BU7">BT7/INDEX(Exch_rate,MATCH($A7,Exch_regions1,0),MATCH(BT$1,Exch_months1,0))</f>
        <v>65.291208791208788</v>
      </c>
      <c r="BV7" s="21">
        <v>1516000</v>
      </c>
      <c r="BW7" s="15">
        <f t="array" ref="BW7">BV7/INDEX(Exch_rate,MATCH($A7,Exch_regions1,0),MATCH(BV$1,Exch_months1,0))</f>
        <v>66.637362637362642</v>
      </c>
      <c r="BX7" s="21">
        <v>1516000</v>
      </c>
      <c r="BY7" s="15">
        <f t="array" ref="BY7">BX7/INDEX(Exch_rate,MATCH($A7,Exch_regions1,0),MATCH(BX$1,Exch_months1,0))</f>
        <v>68.909090909090907</v>
      </c>
      <c r="BZ7" s="21">
        <v>1566000</v>
      </c>
      <c r="CA7" s="15">
        <f t="array" ref="CA7">BZ7/INDEX(Exch_rate,MATCH($A7,Exch_regions1,0),MATCH(BZ$1,Exch_months1,0))</f>
        <v>71.181818181818187</v>
      </c>
      <c r="CB7" s="21">
        <v>1510375</v>
      </c>
      <c r="CC7" s="15">
        <f t="array" ref="CC7">CB7/INDEX(Exch_rate,MATCH($A7,Exch_regions1,0),MATCH(CB$1,Exch_months1,0))</f>
        <v>68.653409090909093</v>
      </c>
      <c r="CD7" s="21">
        <v>1476625</v>
      </c>
      <c r="CE7" s="15">
        <f t="array" ref="CE7">CD7/INDEX(Exch_rate,MATCH($A7,Exch_regions1,0),MATCH(CD$1,Exch_months1,0))</f>
        <v>61.526041666666664</v>
      </c>
      <c r="CF7" s="21">
        <v>1386250</v>
      </c>
      <c r="CG7" s="15">
        <f t="array" ref="CG7">CF7/INDEX(Exch_rate,MATCH($A7,Exch_regions1,0),MATCH(CF$1,Exch_months1,0))</f>
        <v>57.164948453608247</v>
      </c>
      <c r="CH7" s="21">
        <v>1509250</v>
      </c>
      <c r="CI7" s="15">
        <f t="array" ref="CI7">CH7/INDEX(Exch_rate,MATCH($A7,Exch_regions1,0),MATCH(CH$1,Exch_months1,0))</f>
        <v>62.885416666666664</v>
      </c>
      <c r="CJ7" s="21">
        <v>1682000</v>
      </c>
      <c r="CK7" s="15">
        <f t="array" ref="CK7">CJ7/INDEX(Exch_rate,MATCH($A7,Exch_regions1,0),MATCH(CJ$1,Exch_months1,0))</f>
        <v>70.083333333333329</v>
      </c>
      <c r="CL7" s="21">
        <v>1526750</v>
      </c>
      <c r="CM7" s="15">
        <f t="array" ref="CM7">CL7/INDEX(Exch_rate,MATCH($A7,Exch_regions1,0),MATCH(CL$1,Exch_months1,0))</f>
        <v>63.614583333333336</v>
      </c>
      <c r="CN7" s="21">
        <v>1548000</v>
      </c>
      <c r="CO7" s="15">
        <f t="array" ref="CO7">CN7/INDEX(Exch_rate,MATCH($A7,Exch_regions1,0),MATCH(CN$1,Exch_months1,0))</f>
        <v>64.5</v>
      </c>
      <c r="CP7" s="21">
        <v>1636625</v>
      </c>
      <c r="CQ7" s="15">
        <f t="array" ref="CQ7">CP7/INDEX(Exch_rate,MATCH($A7,Exch_regions1,0),MATCH(CP$1,Exch_months1,0))</f>
        <v>68.192708333333329</v>
      </c>
      <c r="CR7" s="21">
        <v>1552875</v>
      </c>
      <c r="CS7" s="15">
        <f t="array" ref="CS7">CR7/INDEX(Exch_rate,MATCH($A7,Exch_regions1,0),MATCH(CR$1,Exch_months1,0))</f>
        <v>64.703125</v>
      </c>
      <c r="CT7" s="21">
        <v>1607100</v>
      </c>
      <c r="CU7" s="15">
        <f t="array" ref="CU7">CT7/INDEX(Exch_rate,MATCH($A7,Exch_regions1,0),MATCH(CT$1,Exch_months1,0))</f>
        <v>64.802419354838705</v>
      </c>
      <c r="CV7" s="21">
        <v>1643000</v>
      </c>
      <c r="CW7" s="15">
        <f t="array" ref="CW7">CV7/INDEX(Exch_rate,MATCH($A7,Exch_regions1,0),MATCH(CV$1,Exch_months1,0))</f>
        <v>68.458333333333329</v>
      </c>
      <c r="CX7" s="15">
        <v>1718750</v>
      </c>
      <c r="CY7" s="15">
        <f t="array" ref="CY7">CX7/INDEX(Exch_rate,MATCH($A7,Exch_regions1,0),MATCH(CX$1,Exch_months1,0))</f>
        <v>68.75</v>
      </c>
      <c r="CZ7" s="15">
        <v>1811625</v>
      </c>
      <c r="DA7" s="15">
        <f t="array" ref="DA7">CZ7/INDEX(Exch_rate,MATCH($A7,Exch_regions1,0),MATCH(CZ$1,Exch_months1,0))</f>
        <v>72.465000000000003</v>
      </c>
      <c r="DB7" s="15">
        <v>1866000</v>
      </c>
      <c r="DC7" s="15">
        <f t="array" ref="DC7">DB7/INDEX(Exch_rate,MATCH($A7,Exch_regions1,0),MATCH(DB$1,Exch_months1,0))</f>
        <v>74.64</v>
      </c>
      <c r="DD7" s="15">
        <v>1710000</v>
      </c>
      <c r="DE7" s="15">
        <f t="array" ref="DE7">DD7/INDEX(Exch_rate,MATCH($A7,Exch_regions1,0),MATCH(DD$1,Exch_months1,0))</f>
        <v>68.400000000000006</v>
      </c>
      <c r="DF7" s="2">
        <v>1713250</v>
      </c>
      <c r="DG7" s="15">
        <f t="array" ref="DG7">DF7/INDEX(Exch_rate,MATCH($A7,Exch_regions1,0),MATCH(DF$1,Exch_months1,0))</f>
        <v>63.453703703703702</v>
      </c>
      <c r="DH7" s="2">
        <v>1795000</v>
      </c>
      <c r="DI7" s="15">
        <f t="array" ref="DI7">DH7/INDEX(Exch_rate,MATCH($A7,Exch_regions1,0),MATCH(DH$1,Exch_months1,0))</f>
        <v>64.107142857142861</v>
      </c>
      <c r="DJ7" s="2">
        <v>1845750</v>
      </c>
      <c r="DK7" s="15">
        <f t="array" ref="DK7">DJ7/INDEX(Exch_rate,MATCH($A7,Exch_regions1,0),MATCH(DJ$1,Exch_months1,0))</f>
        <v>63.646551724137929</v>
      </c>
      <c r="DL7" s="2">
        <v>1949100</v>
      </c>
      <c r="DM7" s="15">
        <f t="array" ref="DM7">DL7/INDEX(Exch_rate,MATCH($A7,Exch_regions1,0),MATCH(DL$1,Exch_months1,0))</f>
        <v>77.345238095238102</v>
      </c>
      <c r="DN7" s="2">
        <v>1864250</v>
      </c>
      <c r="DO7" s="15">
        <f t="array" ref="DO7">DN7/INDEX(Exch_rate,MATCH($A7,Exch_regions1,0),MATCH(DN$1,Exch_months1,0))</f>
        <v>65.991150442477874</v>
      </c>
      <c r="DP7" s="2">
        <v>1917500</v>
      </c>
      <c r="DQ7" s="15">
        <f t="array" ref="DQ7">DP7/INDEX(Exch_rate,MATCH($A7,Exch_regions1,0),MATCH(DP$1,Exch_months1,0))</f>
        <v>63.916666666666664</v>
      </c>
      <c r="DR7" s="17">
        <v>1868500</v>
      </c>
      <c r="DS7" s="15">
        <f t="array" ref="DS7">DR7/INDEX(Exch_rate,MATCH($A7,Exch_regions1,0),MATCH(DR$1,Exch_months1,0))</f>
        <v>62.283333333333331</v>
      </c>
      <c r="DT7" s="17">
        <v>1871750</v>
      </c>
      <c r="DU7" s="15">
        <f t="array" ref="DU7">DT7/INDEX(Exch_rate,MATCH($A7,Exch_regions1,0),MATCH(DT$1,Exch_months1,0))</f>
        <v>62.391666666666666</v>
      </c>
      <c r="DV7" s="17">
        <v>1917500</v>
      </c>
      <c r="DW7" s="15">
        <f t="array" ref="DW7">DV7/INDEX(Exch_rate,MATCH($A7,Exch_regions1,0),MATCH(DV$1,Exch_months1,0))</f>
        <v>63.916666666666664</v>
      </c>
      <c r="DX7" s="17">
        <v>1866500</v>
      </c>
      <c r="DY7" s="15">
        <f t="array" ref="DY7">DX7/INDEX(Exch_rate,MATCH($A7,Exch_regions1,0),MATCH(DX$1,Exch_months1,0))</f>
        <v>61.196721311475407</v>
      </c>
      <c r="DZ7" s="17">
        <v>1916000</v>
      </c>
      <c r="EA7" s="15">
        <f t="array" ref="EA7">DZ7/INDEX(Exch_rate,MATCH($A7,Exch_regions1,0),MATCH(DZ$1,Exch_months1,0))</f>
        <v>63.866666666666667</v>
      </c>
      <c r="EB7" s="17">
        <v>1970500</v>
      </c>
      <c r="EC7" s="15">
        <f t="array" ref="EC7">EB7/INDEX(Exch_rate,MATCH($A7,Exch_regions1,0),MATCH(EB$1,Exch_months1,0))</f>
        <v>65.683333333333337</v>
      </c>
      <c r="ED7" s="2">
        <v>1950500</v>
      </c>
      <c r="EE7" s="15">
        <f t="array" ref="EE7">ED7/INDEX(Exch_rate,MATCH($A7,Exch_regions1,0),MATCH(ED$1,Exch_months1,0))</f>
        <v>65.016666666666666</v>
      </c>
      <c r="EF7" s="20">
        <v>1895500</v>
      </c>
      <c r="EG7" s="15">
        <f t="array" ref="EG7">EF7/INDEX(Exch_rate,MATCH($A7,Exch_regions1,0),MATCH(EF$1,Exch_months1,0))</f>
        <v>63.18333333333333</v>
      </c>
      <c r="EH7" s="2">
        <v>1945500</v>
      </c>
      <c r="EI7" s="15">
        <f t="array" ref="EI7">EH7/INDEX(Exch_rate,MATCH($A7,Exch_regions1,0),MATCH(EH$1,Exch_months1,0))</f>
        <v>64.849999999999994</v>
      </c>
      <c r="EJ7" s="21">
        <v>1947500</v>
      </c>
      <c r="EK7" s="15">
        <f t="array" ref="EK7">EJ7/INDEX(Exch_rate,MATCH($A7,Exch_regions1,0),MATCH(EJ$1,Exch_months1,0))</f>
        <v>64.916666666666671</v>
      </c>
      <c r="EL7" s="21">
        <v>2021500</v>
      </c>
      <c r="EM7" s="15">
        <f t="array" ref="EM7">EL7/INDEX(Exch_rate,MATCH($A7,Exch_regions1,0),MATCH(EL$1,Exch_months1,0))</f>
        <v>66.278688524590166</v>
      </c>
      <c r="EN7" s="2">
        <v>1969500</v>
      </c>
      <c r="EO7" s="15">
        <f t="array" ref="EO7">EN7/INDEX(Exch_rate,MATCH($A7,Exch_regions1,0),MATCH(EN$1,Exch_months1,0))</f>
        <v>70.339285714285708</v>
      </c>
      <c r="EP7" s="28">
        <v>2019500</v>
      </c>
      <c r="EQ7" s="15">
        <f t="array" ref="EQ7">EP7/INDEX(Exch_rate,MATCH($A7,Exch_regions1,0),MATCH(EP$1,Exch_months1,0))</f>
        <v>72.125</v>
      </c>
      <c r="ER7" s="29">
        <v>1970500</v>
      </c>
      <c r="ES7" s="15">
        <f t="array" ref="ES7">ER7/INDEX(Exch_rate,MATCH($A7,Exch_regions1,0),MATCH(ER$1,Exch_months1,0))</f>
        <v>70.375</v>
      </c>
      <c r="ET7" s="29">
        <v>2018750</v>
      </c>
      <c r="EU7" s="15">
        <f t="array" ref="EU7">ET7/INDEX(Exch_rate,MATCH($A7,Exch_regions1,0),MATCH(ET$1,Exch_months1,0))</f>
        <v>69.612068965517238</v>
      </c>
      <c r="EV7" s="30">
        <v>2016500</v>
      </c>
      <c r="EW7" s="15">
        <f t="array" ref="EW7">EV7/INDEX(Exch_rate,MATCH($A7,Exch_regions1,0),MATCH(EV$1,Exch_months1,0))</f>
        <v>72.017857142857139</v>
      </c>
      <c r="EX7" s="30">
        <v>1947250</v>
      </c>
      <c r="EY7" s="15">
        <f t="array" ref="EY7">EX7/INDEX(Exch_rate,MATCH($A7,Exch_regions1,0),MATCH(EX$1,Exch_months1,0))</f>
        <v>69.544642857142861</v>
      </c>
      <c r="EZ7" s="30">
        <v>1978250</v>
      </c>
      <c r="FA7" s="15">
        <f t="array" ref="FA7">EZ7/INDEX(Exch_rate,MATCH($A7,Exch_regions1,0),MATCH(EZ$1,Exch_months1,0))</f>
        <v>68.215517241379317</v>
      </c>
      <c r="FB7" s="30">
        <v>1790500</v>
      </c>
      <c r="FC7" s="15">
        <f t="array" ref="FC7">FB7/INDEX(Exch_rate,MATCH($A7,Exch_regions1,0),MATCH(FB$1,Exch_months1,0))</f>
        <v>58.513071895424837</v>
      </c>
      <c r="FD7" s="30">
        <v>1645500</v>
      </c>
      <c r="FE7" s="15">
        <f t="array" ref="FE7">FD7/INDEX(Exch_rate,MATCH($A7,Exch_regions1,0),MATCH(FD$1,Exch_months1,0))</f>
        <v>54.85</v>
      </c>
      <c r="FF7" s="15">
        <v>1645500</v>
      </c>
      <c r="FG7" s="15">
        <f t="array" ref="FG7">FF7/INDEX(Exch_rate,MATCH($A7,Exch_regions1,0),MATCH(FF$1,Exch_months1,0))</f>
        <v>54.85</v>
      </c>
      <c r="FH7" s="15">
        <v>1594000</v>
      </c>
      <c r="FI7" s="15">
        <f t="array" ref="FI7">FH7/INDEX(Exch_rate,MATCH($A7,Exch_regions1,0),MATCH(FH$1,Exch_months1,0))</f>
        <v>54.033898305084747</v>
      </c>
      <c r="FJ7" s="15">
        <v>1595500</v>
      </c>
      <c r="FK7" s="15">
        <f t="array" ref="FK7">FJ7/INDEX(Exch_rate,MATCH($A7,Exch_regions1,0),MATCH(FJ$1,Exch_months1,0))</f>
        <v>55.982456140350877</v>
      </c>
      <c r="FL7" s="15">
        <v>1538500</v>
      </c>
      <c r="FM7" s="15">
        <f t="array" ref="FM7">FL7/INDEX(Exch_rate,MATCH($A7,Exch_regions1,0),MATCH(FL$1,Exch_months1,0))</f>
        <v>54.460176991150441</v>
      </c>
      <c r="FN7" s="15">
        <v>1656000</v>
      </c>
      <c r="FO7" s="15">
        <f t="array" ref="FO7">FN7/INDEX(Exch_rate,MATCH($A7,Exch_regions1,0),MATCH(FN$1,Exch_months1,0))</f>
        <v>57.103448275862071</v>
      </c>
      <c r="FP7" s="15">
        <v>1840500</v>
      </c>
      <c r="FQ7" s="15">
        <f t="array" ref="FQ7">FP7/INDEX(Exch_rate,MATCH($A7,Exch_regions1,0),MATCH(FP$1,Exch_months1,0))</f>
        <v>63.46551724137931</v>
      </c>
      <c r="FR7" s="15">
        <v>1918500</v>
      </c>
      <c r="FS7" s="15">
        <f t="array" ref="FS7">FR7/INDEX(Exch_rate,MATCH($A7,Exch_regions1,0),MATCH(FR$1,Exch_months1,0))</f>
        <v>66.15517241379311</v>
      </c>
      <c r="FT7" s="15">
        <v>1777375</v>
      </c>
      <c r="FU7" s="15">
        <f t="array" ref="FU7">FT7/INDEX(Exch_rate,MATCH($A7,Exch_regions1,0),MATCH(FT$1,Exch_months1,0))</f>
        <v>57.33467741935484</v>
      </c>
      <c r="FV7" s="15">
        <v>1732625</v>
      </c>
      <c r="FW7" s="15">
        <f t="array" ref="FW7">FV7/INDEX(Exch_rate,MATCH($A7,Exch_regions1,0),MATCH(FV$1,Exch_months1,0))</f>
        <v>54.14453125</v>
      </c>
      <c r="FX7" s="15">
        <v>1661400</v>
      </c>
      <c r="FY7" s="15">
        <f t="array" ref="FY7">FX7/INDEX(Exch_rate,MATCH($A7,Exch_regions1,0),MATCH(FX$1,Exch_months1,0))</f>
        <v>49.742514970059879</v>
      </c>
      <c r="FZ7" s="15">
        <v>1714250</v>
      </c>
      <c r="GA7" s="15">
        <f t="array" ref="GA7">FZ7/INDEX(Exch_rate,MATCH($A7,Exch_regions1,0),MATCH(FZ$1,Exch_months1,0))</f>
        <v>51.556390977443606</v>
      </c>
      <c r="GB7" s="15">
        <v>1705300</v>
      </c>
      <c r="GC7" s="15">
        <f t="array" ref="GC7">GB7/INDEX(Exch_rate,MATCH($A7,Exch_regions1,0),MATCH(GB$1,Exch_months1,0))</f>
        <v>47.901685393258425</v>
      </c>
      <c r="GD7" s="15">
        <v>1786375</v>
      </c>
      <c r="GE7" s="15">
        <f t="array" ref="GE7">GD7/INDEX(Exch_rate,MATCH($A7,Exch_regions1,0),MATCH(GD$1,Exch_months1,0))</f>
        <v>50.320422535211264</v>
      </c>
      <c r="GF7" s="15">
        <v>1802500</v>
      </c>
      <c r="GG7" s="15">
        <f t="array" ref="GG7">GF7/INDEX(Exch_rate,MATCH($A7,Exch_regions1,0),MATCH(GF$1,Exch_months1,0))</f>
        <v>47.748344370860927</v>
      </c>
      <c r="GH7" s="15">
        <v>1826875</v>
      </c>
      <c r="GI7" s="15">
        <f t="array" ref="GI7">GH7/INDEX(Exch_rate,MATCH($A7,Exch_regions1,0),MATCH(GH$1,Exch_months1,0))</f>
        <v>48.075657894736842</v>
      </c>
      <c r="GJ7" s="15">
        <v>1978875</v>
      </c>
      <c r="GK7" s="15">
        <f t="array" ref="GK7">GJ7/INDEX(Exch_rate,MATCH($A7,Exch_regions1,0),MATCH(GJ$1,Exch_months1,0))</f>
        <v>52.075657894736842</v>
      </c>
      <c r="GL7" s="15">
        <v>2014125</v>
      </c>
      <c r="GM7" s="15">
        <f t="array" ref="GM7">GL7/INDEX(Exch_rate,MATCH($A7,Exch_regions1,0),MATCH(GL$1,Exch_months1,0))</f>
        <v>52.314935064935064</v>
      </c>
      <c r="GN7" s="15">
        <v>2001125</v>
      </c>
      <c r="GO7" s="15">
        <f t="array" ref="GO7">GN7/INDEX(Exch_rate,MATCH($A7,Exch_regions1,0),MATCH(GN$1,Exch_months1,0))</f>
        <v>44.469444444444441</v>
      </c>
      <c r="GP7" s="15">
        <v>2019500</v>
      </c>
      <c r="GQ7" s="15">
        <f t="array" ref="GQ7">GP7/INDEX(Exch_rate,MATCH($A7,Exch_regions1,0),MATCH(GP$1,Exch_months1,0))</f>
        <v>50.487499999999997</v>
      </c>
      <c r="GR7" s="15">
        <v>2111000</v>
      </c>
      <c r="GS7" s="15">
        <f t="array" ref="GS7">GR7/INDEX(Exch_rate,MATCH($A7,Exch_regions1,0),MATCH(GR$1,Exch_months1,0))</f>
        <v>52.774999999999999</v>
      </c>
      <c r="GT7" s="15">
        <v>2136900</v>
      </c>
      <c r="GU7" s="15">
        <f t="array" ref="GU7">GT7/INDEX(Exch_rate,MATCH($A7,Exch_regions1,0),MATCH(GT$1,Exch_months1,0))</f>
        <v>53.422499999999999</v>
      </c>
      <c r="GV7" s="15">
        <v>2057250</v>
      </c>
      <c r="GW7" s="15">
        <f t="array" ref="GW7">GV7/INDEX(Exch_rate,MATCH($A7,Exch_regions1,0),MATCH(GV$1,Exch_months1,0))</f>
        <v>51.431249999999999</v>
      </c>
      <c r="GX7" s="15">
        <v>2103500</v>
      </c>
      <c r="GY7" s="15">
        <f t="array" ref="GY7">GX7/INDEX(Exch_rate,MATCH($A7,Exch_regions1,0),MATCH(GX$1,Exch_months1,0))</f>
        <v>52.587499999999999</v>
      </c>
      <c r="GZ7" s="2">
        <v>2194100</v>
      </c>
      <c r="HA7" s="15">
        <f t="array" ref="HA7">GZ7/INDEX(Exch_rate,MATCH($A7,Exch_regions1,0),MATCH(GZ$1,Exch_months1,0))</f>
        <v>54.852499999999999</v>
      </c>
      <c r="HB7" s="15">
        <v>2309400</v>
      </c>
      <c r="HC7" s="15">
        <f t="array" ref="HC7">HB7/INDEX(Exch_rate,MATCH($A7,Exch_regions1,0),MATCH(HB$1,Exch_months1,0))</f>
        <v>57.734999999999999</v>
      </c>
      <c r="HD7" s="15">
        <v>1955250</v>
      </c>
      <c r="HE7" s="15">
        <f t="array" ref="HE7">HD7/INDEX(Exch_rate,MATCH($A7,Exch_regions1,0),MATCH(HD$1,Exch_months1,0))</f>
        <v>48.881250000000001</v>
      </c>
      <c r="HF7" s="15">
        <v>2029100</v>
      </c>
      <c r="HG7" s="15">
        <f t="array" ref="HG7">HF7/INDEX(Exch_rate,MATCH($A7,Exch_regions1,0),MATCH(HF$1,Exch_months1,0))</f>
        <v>50.727499999999999</v>
      </c>
      <c r="HH7" s="15">
        <v>2154250</v>
      </c>
      <c r="HI7" s="15">
        <f t="array" ref="HI7">HH7/INDEX(Exch_rate,MATCH($A7,Exch_regions1,0),MATCH(HH$1,Exch_months1,0))</f>
        <v>53.856250000000003</v>
      </c>
      <c r="HJ7" s="15">
        <v>2248700</v>
      </c>
      <c r="HK7" s="15">
        <f t="array" ref="HK7">HJ7/INDEX(Exch_rate,MATCH($A7,Exch_regions1,0),MATCH(HJ$1,Exch_months1,0))</f>
        <v>56.217500000000001</v>
      </c>
      <c r="HL7" s="15">
        <v>2299625</v>
      </c>
      <c r="HM7" s="15">
        <f t="array" ref="HM7">HL7/INDEX(Exch_rate,MATCH($A7,Exch_regions1,0),MATCH(HL$1,Exch_months1,0))</f>
        <v>57.490625000000001</v>
      </c>
      <c r="HN7" s="15">
        <v>2441250</v>
      </c>
      <c r="HO7" s="15">
        <f t="array" ref="HO7">HN7/INDEX(Exch_rate,MATCH($A7,Exch_regions1,0),MATCH(HN$1,Exch_months1,0))</f>
        <v>61.03125</v>
      </c>
      <c r="HP7" s="15">
        <v>2611750</v>
      </c>
      <c r="HQ7" s="15">
        <f t="array" ref="HQ7">HP7/INDEX(Exch_rate,MATCH($A7,Exch_regions1,0),MATCH(HP$1,Exch_months1,0))</f>
        <v>65.293750000000003</v>
      </c>
      <c r="HR7" s="15">
        <v>2547000</v>
      </c>
      <c r="HS7" s="15">
        <f t="array" ref="HS7">HR7/INDEX(Exch_rate,MATCH($A7,Exch_regions1,0),MATCH(HR$1,Exch_months1,0))</f>
        <v>63.674999999999997</v>
      </c>
      <c r="HT7" s="15">
        <v>2648250</v>
      </c>
      <c r="HU7" s="15">
        <f t="array" ref="HU7">HT7/INDEX(Exch_rate,MATCH($A7,Exch_regions1,0),MATCH(HT$1,Exch_months1,0))</f>
        <v>66.206249999999997</v>
      </c>
      <c r="HV7" s="15">
        <v>2733875</v>
      </c>
      <c r="HW7" s="15">
        <f t="array" ref="HW7">HV7/INDEX(Exch_rate,MATCH($A7,Exch_regions1,0),MATCH(HV$1,Exch_months1,0))</f>
        <v>68.346874999999997</v>
      </c>
      <c r="HX7" s="15">
        <v>2793100</v>
      </c>
      <c r="HY7" s="15">
        <f t="array" ref="HY7">HX7/INDEX(Exch_rate,MATCH($A7,Exch_regions1,0),MATCH(HX$1,Exch_months1,0))</f>
        <v>69.827500000000001</v>
      </c>
      <c r="HZ7" s="15">
        <v>2897875</v>
      </c>
      <c r="IA7" s="15">
        <f t="array" ref="IA7">HZ7/INDEX(Exch_rate,MATCH($A7,Exch_regions1,0),MATCH(HZ$1,Exch_months1,0))</f>
        <v>72.446875000000006</v>
      </c>
      <c r="IB7" s="15">
        <v>2849500</v>
      </c>
      <c r="IC7" s="15">
        <f t="array" ref="IC7">IB7/INDEX(Exch_rate,MATCH($A7,Exch_regions1,0),MATCH(IB$1,Exch_months1,0))</f>
        <v>71.237499999999997</v>
      </c>
      <c r="ID7" s="15">
        <v>2975875</v>
      </c>
      <c r="IE7" s="15">
        <f t="array" ref="IE7">ID7/INDEX(Exch_rate,MATCH($A7,Exch_regions1,0),MATCH(ID$1,Exch_months1,0))</f>
        <v>74.396874999999994</v>
      </c>
      <c r="IF7" s="15">
        <v>3055375</v>
      </c>
      <c r="IG7" s="15">
        <f t="array" ref="IG7">IF7/INDEX(Exch_rate,MATCH($A7,Exch_regions1,0),MATCH(IF$1,Exch_months1,0))</f>
        <v>76.384375000000006</v>
      </c>
      <c r="IH7" s="15">
        <v>2765200</v>
      </c>
      <c r="II7" s="15">
        <f t="array" ref="II7">IH7/INDEX(Exch_rate,MATCH($A7,Exch_regions1,0),MATCH(IH$1,Exch_months1,0))</f>
        <v>69.13</v>
      </c>
      <c r="IJ7" s="15">
        <v>3110250</v>
      </c>
      <c r="IK7" s="15">
        <f t="array" ref="IK7">IJ7/INDEX(Exch_rate,MATCH($A7,Exch_regions1,0),MATCH(IJ$1,Exch_months1,0))</f>
        <v>77.756249999999994</v>
      </c>
      <c r="IL7" s="15">
        <v>3129875</v>
      </c>
      <c r="IM7" s="15">
        <f t="array" ref="IM7">IL7/INDEX(Exch_rate,MATCH($A7,Exch_regions1,0),MATCH(IL$1,Exch_months1,0))</f>
        <v>78.246875000000003</v>
      </c>
      <c r="IN7" s="15">
        <v>3158000</v>
      </c>
      <c r="IO7" s="15">
        <f t="array" ref="IO7">IN7/INDEX(Exch_rate,MATCH($A7,Exch_regions1,0),MATCH(IN$1,Exch_months1,0))</f>
        <v>78.95</v>
      </c>
      <c r="IP7" s="15">
        <v>2939100</v>
      </c>
      <c r="IQ7" s="15">
        <f t="array" ref="IQ7">IP7/INDEX(Exch_rate,MATCH($A7,Exch_regions1,0),MATCH(IP$1,Exch_months1,0))</f>
        <v>73.477500000000006</v>
      </c>
      <c r="IR7" s="15">
        <v>2858250</v>
      </c>
      <c r="IS7" s="15">
        <f t="array" ref="IS7">IR7/INDEX(Exch_rate,MATCH($A7,Exch_regions1,0),MATCH(IR$1,Exch_months1,0))</f>
        <v>71.456249999999997</v>
      </c>
      <c r="IT7" s="15">
        <v>2906500</v>
      </c>
      <c r="IU7" s="15">
        <f t="array" ref="IU7">IT7/INDEX(Exch_rate,MATCH($A7,Exch_regions1,0),MATCH(IT$1,Exch_months1,0))</f>
        <v>72.662499999999994</v>
      </c>
      <c r="IV7" s="15">
        <v>2894125</v>
      </c>
      <c r="IW7" s="15">
        <f t="array" ref="IW7">IV7/INDEX(Exch_rate,MATCH($A7,Exch_regions1,0),MATCH(IV$1,Exch_months1,0))</f>
        <v>72.353125000000006</v>
      </c>
      <c r="IX7" s="15">
        <v>2880125</v>
      </c>
      <c r="IY7" s="15">
        <f t="array" ref="IY7">IX7/INDEX(Exch_rate,MATCH($A7,Exch_regions1,0),MATCH(IX$1,Exch_months1,0))</f>
        <v>72.003124999999997</v>
      </c>
      <c r="IZ7" s="15">
        <v>2894300</v>
      </c>
      <c r="JA7" s="15">
        <f t="array" ref="JA7">IZ7/INDEX(Exch_rate,MATCH($A7,Exch_regions1,0),MATCH(IZ$1,Exch_months1,0))</f>
        <v>72.357500000000002</v>
      </c>
      <c r="JB7" s="15">
        <v>2949750</v>
      </c>
      <c r="JC7" s="15">
        <f t="array" ref="JC7">JB7/INDEX(Exch_rate,MATCH($A7,Exch_regions1,0),MATCH(JB$1,Exch_months1,0))</f>
        <v>73.743750000000006</v>
      </c>
      <c r="JD7" s="15">
        <v>2997000</v>
      </c>
      <c r="JE7" s="15">
        <f t="array" ref="JE7">JD7/INDEX(Exch_rate,MATCH($A7,Exch_regions1,0),MATCH(JD$1,Exch_months1,0))</f>
        <v>74.924999999999997</v>
      </c>
      <c r="JF7" s="15">
        <v>2983600</v>
      </c>
      <c r="JG7" s="15">
        <f t="array" ref="JG7">JF7/INDEX(Exch_rate,MATCH($A7,Exch_regions1,0),MATCH(JF$1,Exch_months1,0))</f>
        <v>74.59</v>
      </c>
      <c r="JH7" s="15">
        <v>2981500</v>
      </c>
      <c r="JI7" s="15">
        <f t="array" ref="JI7">JH7/INDEX(Exch_rate,MATCH($A7,Exch_regions1,0),MATCH(JH$1,Exch_months1,0))</f>
        <v>74.537499999999994</v>
      </c>
      <c r="JJ7" s="15">
        <v>2973500</v>
      </c>
      <c r="JK7" s="15">
        <f t="array" ref="JK7">JJ7/INDEX(Exch_rate,MATCH($A7,Exch_regions1,0),MATCH(JJ$1,Exch_months1,0))</f>
        <v>74.337500000000006</v>
      </c>
      <c r="JL7" s="15">
        <v>3023500</v>
      </c>
      <c r="JM7" s="15">
        <f>JL7/INDEX(Exchange_rate_data1,MATCH('Non Food Items CMB_Regions'!$A7,Exch_regions,0),MATCH('Non Food Items CMB_Regions'!JL$1,Exch_months3,0))</f>
        <v>75.587500000000006</v>
      </c>
      <c r="JN7" s="42">
        <v>3025000</v>
      </c>
      <c r="JO7" s="42">
        <f>JN7/INDEX(Exchange_rate_data2,MATCH('Non Food Items CMB_Regions'!$A7,Exch_regions,0),MATCH('Non Food Items CMB_Regions'!JN$1,Exch_months4,0))</f>
        <v>75.625</v>
      </c>
      <c r="JP7" s="42">
        <v>2488000</v>
      </c>
      <c r="JQ7" s="42">
        <f>JP7/INDEX(Exchange_rate_data3,MATCH('Non Food Items CMB_Regions'!$A7,Exch_regions,0),MATCH('Non Food Items CMB_Regions'!JP$1,Exch_months5,0))</f>
        <v>62.2</v>
      </c>
      <c r="JR7" s="42">
        <v>2812600</v>
      </c>
      <c r="JS7" s="42">
        <f>JR7/INDEX(Exchange_rate4,MATCH('Non Food Items CMB_Regions'!$A7,Exch_regions,0),MATCH('Non Food Items CMB_Regions'!JR$1,Exch_month6,0))</f>
        <v>70.314999999999998</v>
      </c>
      <c r="JT7" s="42">
        <v>2864000</v>
      </c>
      <c r="JU7" s="42">
        <f>JT7/INDEX(Exchange_rate5,MATCH('Non Food Items CMB_Regions'!$A7,Exch_regions,0),MATCH('Non Food Items CMB_Regions'!JT$1,Exch_month7,0))</f>
        <v>71.599999999999994</v>
      </c>
      <c r="JV7" s="2">
        <v>2961000</v>
      </c>
      <c r="JW7" s="42">
        <f>JV7/INDEX(Exchange_rate6,MATCH('Non Food Items CMB_Regions'!$A7,Exch_regions,0),MATCH('Non Food Items CMB_Regions'!JV$1,Exch_month9,0))</f>
        <v>74.025000000000006</v>
      </c>
      <c r="JX7" s="42">
        <v>2872375</v>
      </c>
      <c r="JY7" s="42">
        <f>JX7/INDEX(Exchange_rate7,MATCH('Non Food Items CMB_Regions'!$A7,Exch_regions,0),MATCH('Non Food Items CMB_Regions'!JX$1,Exch_month10,0))</f>
        <v>71.809375000000003</v>
      </c>
      <c r="JZ7" s="42">
        <v>2782500</v>
      </c>
      <c r="KA7" s="42">
        <f>JZ7/INDEX(Exchange_rate8,MATCH('Non Food Items CMB_Regions'!$A7,Exch_regions,0),MATCH('Non Food Items CMB_Regions'!JZ$1,Exchange_month11,0))</f>
        <v>69.5625</v>
      </c>
      <c r="KB7" s="42">
        <v>2820600</v>
      </c>
      <c r="KC7" s="42">
        <f>KB7/INDEX(Exchange_rate9,MATCH('Non Food Items CMB_Regions'!$A7,Exch_regions,0),MATCH('Non Food Items CMB_Regions'!KB$1,Exch_month11,0))</f>
        <v>70.515000000000001</v>
      </c>
      <c r="KD7" s="42">
        <v>2682000</v>
      </c>
      <c r="KE7" s="42">
        <f>KD7/INDEX(Exchange_rate10,MATCH('Non Food Items CMB_Regions'!$A7,Exch_regions,0),MATCH('Non Food Items CMB_Regions'!KD$1,Exch_month12,0))</f>
        <v>67.05</v>
      </c>
      <c r="KF7" s="42">
        <v>2806479.5</v>
      </c>
      <c r="KG7" s="42">
        <f>KF7/INDEX(Exchange_rate11,MATCH('Non Food Items CMB_Regions'!$A7,Exch_regions,0),MATCH('Non Food Items CMB_Regions'!KF$1,Exch_month13,0))</f>
        <v>70.161987499999995</v>
      </c>
      <c r="KH7" s="42">
        <v>2562200</v>
      </c>
      <c r="KI7" s="42">
        <f>KH7/INDEX(Exchange_rate12,MATCH('Non Food Items CMB_Regions'!$A7,Exch_regions,0),MATCH('Non Food Items CMB_Regions'!KH$1,Exch_month14,0))</f>
        <v>64.055000000000007</v>
      </c>
      <c r="KJ7" s="42">
        <v>2561000</v>
      </c>
      <c r="KK7" s="42">
        <f>KJ7/INDEX(Exchange_rate13,MATCH('Non Food Items CMB_Regions'!$A7,Exch_regions,0),MATCH('Non Food Items CMB_Regions'!KJ$1,Exch_month15,0))</f>
        <v>64.025000000000006</v>
      </c>
      <c r="KL7" s="42">
        <v>2745875</v>
      </c>
      <c r="KM7" s="42">
        <f>KL7/INDEX(Exchange_rate14,MATCH('Non Food Items CMB_Regions'!$A7,Exch_regions,0),MATCH('Non Food Items CMB_Regions'!KL$1,Exch_month16,0))</f>
        <v>68.646874999999994</v>
      </c>
      <c r="KN7" s="42">
        <v>2781600</v>
      </c>
      <c r="KO7" s="42">
        <f>KN7/INDEX(Exchange_rate15,MATCH('Non Food Items CMB_Regions'!$A7,Exch_regions,0),MATCH('Non Food Items CMB_Regions'!KN$1,Exch_month17,0))</f>
        <v>69.540000000000006</v>
      </c>
      <c r="KP7" s="44">
        <v>2656500</v>
      </c>
      <c r="KQ7" s="42">
        <f>KP7/INDEX(Exchange_rate16,MATCH('Non Food Items CMB_Regions'!$A7,Exch_regions,0),MATCH('Non Food Items CMB_Regions'!KP$1,Exch_month18,0))</f>
        <v>66.412499999999994</v>
      </c>
      <c r="KR7" s="42">
        <v>2847875</v>
      </c>
      <c r="KS7" s="42">
        <f>KR7/INDEX(Exchange_rate17,MATCH('Non Food Items CMB_Regions'!$A7,Exch_regions,0),MATCH('Non Food Items CMB_Regions'!KR$1,Exch_month19,0))</f>
        <v>71.196875000000006</v>
      </c>
      <c r="KT7" s="42">
        <v>2830700</v>
      </c>
      <c r="KU7" s="42">
        <f>KT7/INDEX(Exchange_rate18,MATCH('Non Food Items CMB_Regions'!$A7,Exch_regions,0),MATCH('Non Food Items CMB_Regions'!KT$1,Exch_month20,0))</f>
        <v>70.767499999999998</v>
      </c>
      <c r="KV7" s="42">
        <v>2600000</v>
      </c>
      <c r="KW7" s="42">
        <f>KV7/INDEX(Exchange_rate19,MATCH('Non Food Items CMB_Regions'!$A7,Exch_regions,0),MATCH('Non Food Items CMB_Regions'!KV$1,Exch_month21,0))</f>
        <v>65</v>
      </c>
      <c r="KX7" s="2">
        <v>2828249.9997</v>
      </c>
      <c r="KY7" s="42">
        <f>KX7/INDEX(Exchange_rate20,MATCH('Non Food Items CMB_Regions'!$A7,Exch_regions,0),MATCH('Non Food Items CMB_Regions'!KX$1,Exch_month22,0))</f>
        <v>70.706249992500005</v>
      </c>
      <c r="KZ7" s="42">
        <v>2891500</v>
      </c>
      <c r="LA7" s="42">
        <f>KZ7/INDEX(Exchange_rate22,MATCH('Non Food Items CMB_Regions'!$A7,Exch_regions,0),MATCH('Non Food Items CMB_Regions'!KZ$1,Exch_month24,0))</f>
        <v>71.571782178217816</v>
      </c>
      <c r="LB7" s="42">
        <v>2871500</v>
      </c>
      <c r="LC7" s="42">
        <f>LB7/INDEX(Exchange_rate23,MATCH('Non Food Items CMB_Regions'!$A7,Exch_regions,0),MATCH('Non Food Items CMB_Regions'!LB$1,Exch_month25,0))</f>
        <v>71.787499999999994</v>
      </c>
      <c r="LD7" s="24">
        <f t="shared" si="0"/>
        <v>2538725</v>
      </c>
      <c r="LE7" s="24">
        <f t="shared" si="0"/>
        <v>63.860487012987015</v>
      </c>
      <c r="LG7" s="41"/>
    </row>
    <row r="8" spans="1:319" x14ac:dyDescent="0.35">
      <c r="A8" s="1" t="s">
        <v>5</v>
      </c>
      <c r="B8" s="21">
        <v>1587250</v>
      </c>
      <c r="C8" s="15">
        <f t="array" ref="C8">B8/INDEX(Exch_rate,MATCH($A8,Exch_regions1,0),MATCH(B$1,Exch_months1,0))</f>
        <v>73.825581395348834</v>
      </c>
      <c r="D8" s="21">
        <v>1685500</v>
      </c>
      <c r="E8" s="15">
        <f t="array" ref="E8">D8/INDEX(Exch_rate,MATCH($A8,Exch_regions1,0),MATCH(D$1,Exch_months1,0))</f>
        <v>80.261904761904759</v>
      </c>
      <c r="F8" s="21">
        <v>1569000</v>
      </c>
      <c r="G8" s="15">
        <f t="array" ref="G8">F8/INDEX(Exch_rate,MATCH($A8,Exch_regions1,0),MATCH(F$1,Exch_months1,0))</f>
        <v>78.45</v>
      </c>
      <c r="H8" s="21">
        <v>1103750</v>
      </c>
      <c r="I8" s="15">
        <f t="array" ref="I8">H8/INDEX(Exch_rate,MATCH($A8,Exch_regions1,0),MATCH(H$1,Exch_months1,0))</f>
        <v>53.841463414634148</v>
      </c>
      <c r="J8" s="21">
        <v>1119000</v>
      </c>
      <c r="K8" s="15">
        <f t="array" ref="K8">J8/INDEX(Exch_rate,MATCH($A8,Exch_regions1,0),MATCH(J$1,Exch_months1,0))</f>
        <v>53.285714285714285</v>
      </c>
      <c r="L8" s="21">
        <v>1242750</v>
      </c>
      <c r="M8" s="15">
        <f t="array" ref="M8">L8/INDEX(Exch_rate,MATCH($A8,Exch_regions1,0),MATCH(L$1,Exch_months1,0))</f>
        <v>59.178571428571431</v>
      </c>
      <c r="N8" s="21">
        <v>1306250</v>
      </c>
      <c r="O8" s="15">
        <f t="array" ref="O8">N8/INDEX(Exch_rate,MATCH($A8,Exch_regions1,0),MATCH(N$1,Exch_months1,0))</f>
        <v>62.202380952380949</v>
      </c>
      <c r="P8" s="21">
        <v>1362500</v>
      </c>
      <c r="Q8" s="15">
        <f t="array" ref="Q8">P8/INDEX(Exch_rate,MATCH($A8,Exch_regions1,0),MATCH(P$1,Exch_months1,0))</f>
        <v>64.88095238095238</v>
      </c>
      <c r="R8" s="21">
        <v>1362500</v>
      </c>
      <c r="S8" s="15">
        <f t="array" ref="S8">R8/INDEX(Exch_rate,MATCH($A8,Exch_regions1,0),MATCH(R$1,Exch_months1,0))</f>
        <v>64.88095238095238</v>
      </c>
      <c r="T8" s="21">
        <v>1182500</v>
      </c>
      <c r="U8" s="15">
        <f t="array" ref="U8">T8/INDEX(Exch_rate,MATCH($A8,Exch_regions1,0),MATCH(T$1,Exch_months1,0))</f>
        <v>56.30952380952381</v>
      </c>
      <c r="V8" s="21">
        <v>1182500</v>
      </c>
      <c r="W8" s="15">
        <f t="array" ref="W8">V8/INDEX(Exch_rate,MATCH($A8,Exch_regions1,0),MATCH(V$1,Exch_months1,0))</f>
        <v>57.68292682926829</v>
      </c>
      <c r="X8" s="21">
        <v>1239750</v>
      </c>
      <c r="Y8" s="15">
        <f t="array" ref="Y8">X8/INDEX(Exch_rate,MATCH($A8,Exch_regions1,0),MATCH(X$1,Exch_months1,0))</f>
        <v>61.987499999999997</v>
      </c>
      <c r="Z8" s="21">
        <v>1318500</v>
      </c>
      <c r="AA8" s="15">
        <f t="array" ref="AA8">Z8/INDEX(Exch_rate,MATCH($A8,Exch_regions1,0),MATCH(Z$1,Exch_months1,0))</f>
        <v>65.924999999999997</v>
      </c>
      <c r="AB8" s="21">
        <v>1318500</v>
      </c>
      <c r="AC8" s="15">
        <f t="array" ref="AC8">AB8/INDEX(Exch_rate,MATCH($A8,Exch_regions1,0),MATCH(AB$1,Exch_months1,0))</f>
        <v>65.924999999999997</v>
      </c>
      <c r="AD8" s="21">
        <v>1367500</v>
      </c>
      <c r="AE8" s="15">
        <f t="array" ref="AE8">AD8/INDEX(Exch_rate,MATCH($A8,Exch_regions1,0),MATCH(AD$1,Exch_months1,0))</f>
        <v>68.375</v>
      </c>
      <c r="AF8" s="21">
        <v>1526000</v>
      </c>
      <c r="AG8" s="15">
        <f t="array" ref="AG8">AF8/INDEX(Exch_rate,MATCH($A8,Exch_regions1,0),MATCH(AF$1,Exch_months1,0))</f>
        <v>76.3</v>
      </c>
      <c r="AH8" s="21">
        <v>1209000</v>
      </c>
      <c r="AI8" s="15">
        <f t="array" ref="AI8">AH8/INDEX(Exch_rate,MATCH($A8,Exch_regions1,0),MATCH(AH$1,Exch_months1,0))</f>
        <v>59.703703703703702</v>
      </c>
      <c r="AJ8" s="21">
        <v>1132500</v>
      </c>
      <c r="AK8" s="15">
        <f t="array" ref="AK8">AJ8/INDEX(Exch_rate,MATCH($A8,Exch_regions1,0),MATCH(AJ$1,Exch_months1,0))</f>
        <v>55.243902439024389</v>
      </c>
      <c r="AL8" s="21">
        <v>1242750</v>
      </c>
      <c r="AM8" s="15">
        <f t="array" ref="AM8">AL8/INDEX(Exch_rate,MATCH($A8,Exch_regions1,0),MATCH(AL$1,Exch_months1,0))</f>
        <v>60.621951219512198</v>
      </c>
      <c r="AN8" s="21">
        <v>1344000</v>
      </c>
      <c r="AO8" s="15">
        <f t="array" ref="AO8">AN8/INDEX(Exch_rate,MATCH($A8,Exch_regions1,0),MATCH(AN$1,Exch_months1,0))</f>
        <v>65.560975609756099</v>
      </c>
      <c r="AP8" s="21">
        <v>1362500</v>
      </c>
      <c r="AQ8" s="15">
        <f t="array" ref="AQ8">AP8/INDEX(Exch_rate,MATCH($A8,Exch_regions1,0),MATCH(AP$1,Exch_months1,0))</f>
        <v>66.463414634146346</v>
      </c>
      <c r="AR8" s="21">
        <v>1105750</v>
      </c>
      <c r="AS8" s="15">
        <f t="array" ref="AS8">AR8/INDEX(Exch_rate,MATCH($A8,Exch_regions1,0),MATCH(AR$1,Exch_months1,0))</f>
        <v>53.939024390243901</v>
      </c>
      <c r="AT8" s="21">
        <v>1128250</v>
      </c>
      <c r="AU8" s="15">
        <f t="array" ref="AU8">AT8/INDEX(Exch_rate,MATCH($A8,Exch_regions1,0),MATCH(AT$1,Exch_months1,0))</f>
        <v>54.373493975903614</v>
      </c>
      <c r="AV8" s="21">
        <v>1254000</v>
      </c>
      <c r="AW8" s="15">
        <f t="array" ref="AW8">AV8/INDEX(Exch_rate,MATCH($A8,Exch_regions1,0),MATCH(AV$1,Exch_months1,0))</f>
        <v>61.170731707317074</v>
      </c>
      <c r="AX8" s="21">
        <v>1301000</v>
      </c>
      <c r="AY8" s="15">
        <f t="array" ref="AY8">AX8/INDEX(Exch_rate,MATCH($A8,Exch_regions1,0),MATCH(AX$1,Exch_months1,0))</f>
        <v>62.32335329341317</v>
      </c>
      <c r="AZ8" s="21">
        <v>1340500</v>
      </c>
      <c r="BA8" s="15">
        <f t="array" ref="BA8">AZ8/INDEX(Exch_rate,MATCH($A8,Exch_regions1,0),MATCH(AZ$1,Exch_months1,0))</f>
        <v>63.833333333333336</v>
      </c>
      <c r="BB8" s="21">
        <v>1370750</v>
      </c>
      <c r="BC8" s="15">
        <f t="array" ref="BC8">BB8/INDEX(Exch_rate,MATCH($A8,Exch_regions1,0),MATCH(BB$1,Exch_months1,0))</f>
        <v>65.273809523809518</v>
      </c>
      <c r="BD8" s="21">
        <v>1223000</v>
      </c>
      <c r="BE8" s="15">
        <f t="array" ref="BE8">BD8/INDEX(Exch_rate,MATCH($A8,Exch_regions1,0),MATCH(BD$1,Exch_months1,0))</f>
        <v>58.238095238095241</v>
      </c>
      <c r="BF8" s="21">
        <v>1109000</v>
      </c>
      <c r="BG8" s="15">
        <f t="array" ref="BG8">BF8/INDEX(Exch_rate,MATCH($A8,Exch_regions1,0),MATCH(BF$1,Exch_months1,0))</f>
        <v>52.80952380952381</v>
      </c>
      <c r="BH8" s="21">
        <v>1158500</v>
      </c>
      <c r="BI8" s="15">
        <f t="array" ref="BI8">BH8/INDEX(Exch_rate,MATCH($A8,Exch_regions1,0),MATCH(BH$1,Exch_months1,0))</f>
        <v>55.166666666666664</v>
      </c>
      <c r="BJ8" s="21">
        <v>1174500</v>
      </c>
      <c r="BK8" s="15">
        <f t="array" ref="BK8">BJ8/INDEX(Exch_rate,MATCH($A8,Exch_regions1,0),MATCH(BJ$1,Exch_months1,0))</f>
        <v>55.928571428571431</v>
      </c>
      <c r="BL8" s="21">
        <v>1240000</v>
      </c>
      <c r="BM8" s="15">
        <f t="array" ref="BM8">BL8/INDEX(Exch_rate,MATCH($A8,Exch_regions1,0),MATCH(BL$1,Exch_months1,0))</f>
        <v>59.047619047619051</v>
      </c>
      <c r="BN8" s="21">
        <v>1159250</v>
      </c>
      <c r="BO8" s="15">
        <f t="array" ref="BO8">BN8/INDEX(Exch_rate,MATCH($A8,Exch_regions1,0),MATCH(BN$1,Exch_months1,0))</f>
        <v>55.202380952380949</v>
      </c>
      <c r="BP8" s="21">
        <v>1076750</v>
      </c>
      <c r="BQ8" s="15">
        <f t="array" ref="BQ8">BP8/INDEX(Exch_rate,MATCH($A8,Exch_regions1,0),MATCH(BP$1,Exch_months1,0))</f>
        <v>49.505747126436781</v>
      </c>
      <c r="BR8" s="21">
        <v>1089500</v>
      </c>
      <c r="BS8" s="15">
        <f t="array" ref="BS8">BR8/INDEX(Exch_rate,MATCH($A8,Exch_regions1,0),MATCH(BR$1,Exch_months1,0))</f>
        <v>49.522727272727273</v>
      </c>
      <c r="BT8" s="21">
        <v>1083125</v>
      </c>
      <c r="BU8" s="15">
        <f t="array" ref="BU8">BT8/INDEX(Exch_rate,MATCH($A8,Exch_regions1,0),MATCH(BT$1,Exch_months1,0))</f>
        <v>49.232954545454547</v>
      </c>
      <c r="BV8" s="21">
        <v>1159375</v>
      </c>
      <c r="BW8" s="15">
        <f t="array" ref="BW8">BV8/INDEX(Exch_rate,MATCH($A8,Exch_regions1,0),MATCH(BV$1,Exch_months1,0))</f>
        <v>50.96153846153846</v>
      </c>
      <c r="BX8" s="21">
        <v>1159375</v>
      </c>
      <c r="BY8" s="15">
        <f t="array" ref="BY8">BX8/INDEX(Exch_rate,MATCH($A8,Exch_regions1,0),MATCH(BX$1,Exch_months1,0))</f>
        <v>50.407608695652172</v>
      </c>
      <c r="BZ8" s="21">
        <v>1222250</v>
      </c>
      <c r="CA8" s="15">
        <f t="array" ref="CA8">BZ8/INDEX(Exch_rate,MATCH($A8,Exch_regions1,0),MATCH(BZ$1,Exch_months1,0))</f>
        <v>53.141304347826086</v>
      </c>
      <c r="CB8" s="21">
        <v>1218750</v>
      </c>
      <c r="CC8" s="15">
        <f t="array" ref="CC8">CB8/INDEX(Exch_rate,MATCH($A8,Exch_regions1,0),MATCH(CB$1,Exch_months1,0))</f>
        <v>51.861702127659576</v>
      </c>
      <c r="CD8" s="21">
        <v>995500</v>
      </c>
      <c r="CE8" s="15">
        <f t="array" ref="CE8">CD8/INDEX(Exch_rate,MATCH($A8,Exch_regions1,0),MATCH(CD$1,Exch_months1,0))</f>
        <v>43.282608695652172</v>
      </c>
      <c r="CF8" s="21">
        <v>1135000</v>
      </c>
      <c r="CG8" s="15">
        <f t="array" ref="CG8">CF8/INDEX(Exch_rate,MATCH($A8,Exch_regions1,0),MATCH(CF$1,Exch_months1,0))</f>
        <v>49.890109890109891</v>
      </c>
      <c r="CH8" s="21">
        <v>1255000</v>
      </c>
      <c r="CI8" s="15">
        <f t="array" ref="CI8">CH8/INDEX(Exch_rate,MATCH($A8,Exch_regions1,0),MATCH(CH$1,Exch_months1,0))</f>
        <v>53.404255319148938</v>
      </c>
      <c r="CJ8" s="21">
        <v>1367500</v>
      </c>
      <c r="CK8" s="15">
        <f t="array" ref="CK8">CJ8/INDEX(Exch_rate,MATCH($A8,Exch_regions1,0),MATCH(CJ$1,Exch_months1,0))</f>
        <v>56.979166666666664</v>
      </c>
      <c r="CL8" s="21">
        <v>1413250</v>
      </c>
      <c r="CM8" s="15">
        <f t="array" ref="CM8">CL8/INDEX(Exch_rate,MATCH($A8,Exch_regions1,0),MATCH(CL$1,Exch_months1,0))</f>
        <v>57.101010101010104</v>
      </c>
      <c r="CN8" s="21">
        <v>1299500</v>
      </c>
      <c r="CO8" s="15">
        <f t="array" ref="CO8">CN8/INDEX(Exch_rate,MATCH($A8,Exch_regions1,0),MATCH(CN$1,Exch_months1,0))</f>
        <v>51.98</v>
      </c>
      <c r="CP8" s="21">
        <v>1489170</v>
      </c>
      <c r="CQ8" s="15">
        <f t="array" ref="CQ8">CP8/INDEX(Exch_rate,MATCH($A8,Exch_regions1,0),MATCH(CP$1,Exch_months1,0))</f>
        <v>58.018856897962365</v>
      </c>
      <c r="CR8" s="21">
        <v>2125000</v>
      </c>
      <c r="CS8" s="15">
        <f t="array" ref="CS8">CR8/INDEX(Exch_rate,MATCH($A8,Exch_regions1,0),MATCH(CR$1,Exch_months1,0))</f>
        <v>81.730769230769226</v>
      </c>
      <c r="CT8" s="21">
        <v>2311500</v>
      </c>
      <c r="CU8" s="15">
        <f t="array" ref="CU8">CT8/INDEX(Exch_rate,MATCH($A8,Exch_regions1,0),MATCH(CT$1,Exch_months1,0))</f>
        <v>88.90384615384616</v>
      </c>
      <c r="CV8" s="21">
        <v>2365750</v>
      </c>
      <c r="CW8" s="15">
        <f t="array" ref="CW8">CV8/INDEX(Exch_rate,MATCH($A8,Exch_regions1,0),MATCH(CV$1,Exch_months1,0))</f>
        <v>88.854460093896719</v>
      </c>
      <c r="CX8" s="15">
        <v>2390500</v>
      </c>
      <c r="CY8" s="15">
        <f t="array" ref="CY8">CX8/INDEX(Exch_rate,MATCH($A8,Exch_regions1,0),MATCH(CX$1,Exch_months1,0))</f>
        <v>86.14414414414415</v>
      </c>
      <c r="CZ8" s="15">
        <v>2111500</v>
      </c>
      <c r="DA8" s="15">
        <f t="array" ref="DA8">CZ8/INDEX(Exch_rate,MATCH($A8,Exch_regions1,0),MATCH(CZ$1,Exch_months1,0))</f>
        <v>75.410714285714292</v>
      </c>
      <c r="DB8" s="15">
        <v>1088500</v>
      </c>
      <c r="DC8" s="15">
        <f t="array" ref="DC8">DB8/INDEX(Exch_rate,MATCH($A8,Exch_regions1,0),MATCH(DB$1,Exch_months1,0))</f>
        <v>38.875</v>
      </c>
      <c r="DD8" s="15">
        <v>953375</v>
      </c>
      <c r="DE8" s="15">
        <f t="array" ref="DE8">DD8/INDEX(Exch_rate,MATCH($A8,Exch_regions1,0),MATCH(DD$1,Exch_months1,0))</f>
        <v>34.049107142857146</v>
      </c>
      <c r="DF8" s="2">
        <v>1213250</v>
      </c>
      <c r="DG8" s="15">
        <f t="array" ref="DG8">DF8/INDEX(Exch_rate,MATCH($A8,Exch_regions1,0),MATCH(DF$1,Exch_months1,0))</f>
        <v>42.2</v>
      </c>
      <c r="DH8" s="2">
        <v>1342750</v>
      </c>
      <c r="DI8" s="15">
        <f t="array" ref="DI8">DH8/INDEX(Exch_rate,MATCH($A8,Exch_regions1,0),MATCH(DH$1,Exch_months1,0))</f>
        <v>48.827272727272728</v>
      </c>
      <c r="DJ8" s="2">
        <v>1307500</v>
      </c>
      <c r="DK8" s="15">
        <f t="array" ref="DK8">DJ8/INDEX(Exch_rate,MATCH($A8,Exch_regions1,0),MATCH(DJ$1,Exch_months1,0))</f>
        <v>51.274509803921568</v>
      </c>
      <c r="DL8" s="2">
        <v>1281125</v>
      </c>
      <c r="DM8" s="15">
        <f t="array" ref="DM8">DL8/INDEX(Exch_rate,MATCH($A8,Exch_regions1,0),MATCH(DL$1,Exch_months1,0))</f>
        <v>48.344339622641506</v>
      </c>
      <c r="DN8" s="2">
        <v>1312250</v>
      </c>
      <c r="DO8" s="15">
        <f t="array" ref="DO8">DN8/INDEX(Exch_rate,MATCH($A8,Exch_regions1,0),MATCH(DN$1,Exch_months1,0))</f>
        <v>47.718181818181819</v>
      </c>
      <c r="DP8" s="2">
        <v>1519250</v>
      </c>
      <c r="DQ8" s="15">
        <f t="array" ref="DQ8">DP8/INDEX(Exch_rate,MATCH($A8,Exch_regions1,0),MATCH(DP$1,Exch_months1,0))</f>
        <v>54.258928571428569</v>
      </c>
      <c r="DR8" s="17">
        <v>1660500</v>
      </c>
      <c r="DS8" s="15">
        <f t="array" ref="DS8">DR8/INDEX(Exch_rate,MATCH($A8,Exch_regions1,0),MATCH(DR$1,Exch_months1,0))</f>
        <v>59.303571428571431</v>
      </c>
      <c r="DT8" s="17">
        <v>1816000</v>
      </c>
      <c r="DU8" s="15">
        <f t="array" ref="DU8">DT8/INDEX(Exch_rate,MATCH($A8,Exch_regions1,0),MATCH(DT$1,Exch_months1,0))</f>
        <v>64.857142857142861</v>
      </c>
      <c r="DV8" s="17">
        <v>1860250</v>
      </c>
      <c r="DW8" s="15">
        <f t="array" ref="DW8">DV8/INDEX(Exch_rate,MATCH($A8,Exch_regions1,0),MATCH(DV$1,Exch_months1,0))</f>
        <v>66.4375</v>
      </c>
      <c r="DX8" s="17">
        <v>1543000</v>
      </c>
      <c r="DY8" s="15">
        <f t="array" ref="DY8">DX8/INDEX(Exch_rate,MATCH($A8,Exch_regions1,0),MATCH(DX$1,Exch_months1,0))</f>
        <v>55.107142857142854</v>
      </c>
      <c r="DZ8" s="17">
        <v>1504250</v>
      </c>
      <c r="EA8" s="15">
        <f t="array" ref="EA8">DZ8/INDEX(Exch_rate,MATCH($A8,Exch_regions1,0),MATCH(DZ$1,Exch_months1,0))</f>
        <v>52.780701754385966</v>
      </c>
      <c r="EB8" s="17">
        <v>1550875</v>
      </c>
      <c r="EC8" s="15">
        <f t="array" ref="EC8">EB8/INDEX(Exch_rate,MATCH($A8,Exch_regions1,0),MATCH(EB$1,Exch_months1,0))</f>
        <v>53.478448275862071</v>
      </c>
      <c r="ED8" s="2">
        <v>1699375</v>
      </c>
      <c r="EE8" s="15">
        <f t="array" ref="EE8">ED8/INDEX(Exch_rate,MATCH($A8,Exch_regions1,0),MATCH(ED$1,Exch_months1,0))</f>
        <v>56.17768595041322</v>
      </c>
      <c r="EF8" s="20">
        <v>1733500</v>
      </c>
      <c r="EG8" s="15">
        <f t="array" ref="EG8">EF8/INDEX(Exch_rate,MATCH($A8,Exch_regions1,0),MATCH(EF$1,Exch_months1,0))</f>
        <v>55.91935483870968</v>
      </c>
      <c r="EH8" s="2">
        <v>1805250</v>
      </c>
      <c r="EI8" s="15">
        <f t="array" ref="EI8">EH8/INDEX(Exch_rate,MATCH($A8,Exch_regions1,0),MATCH(EH$1,Exch_months1,0))</f>
        <v>56.85826771653543</v>
      </c>
      <c r="EJ8" s="21">
        <v>1583000</v>
      </c>
      <c r="EK8" s="15">
        <f t="array" ref="EK8">EJ8/INDEX(Exch_rate,MATCH($A8,Exch_regions1,0),MATCH(EJ$1,Exch_months1,0))</f>
        <v>47.969696969696969</v>
      </c>
      <c r="EL8" s="21">
        <v>1751750</v>
      </c>
      <c r="EM8" s="15">
        <f t="array" ref="EM8">EL8/INDEX(Exch_rate,MATCH($A8,Exch_regions1,0),MATCH(EL$1,Exch_months1,0))</f>
        <v>53.083333333333336</v>
      </c>
      <c r="EN8" s="2">
        <v>1819250</v>
      </c>
      <c r="EO8" s="15">
        <f t="array" ref="EO8">EN8/INDEX(Exch_rate,MATCH($A8,Exch_regions1,0),MATCH(EN$1,Exch_months1,0))</f>
        <v>55.128787878787875</v>
      </c>
      <c r="EP8" s="2">
        <v>1896500</v>
      </c>
      <c r="EQ8" s="15">
        <f t="array" ref="EQ8">EP8/INDEX(Exch_rate,MATCH($A8,Exch_regions1,0),MATCH(EP$1,Exch_months1,0))</f>
        <v>60.688000000000002</v>
      </c>
      <c r="ER8" s="29">
        <v>1927250</v>
      </c>
      <c r="ES8" s="15">
        <f t="array" ref="ES8">ER8/INDEX(Exch_rate,MATCH($A8,Exch_regions1,0),MATCH(ER$1,Exch_months1,0))</f>
        <v>63.188524590163937</v>
      </c>
      <c r="ET8" s="29">
        <v>2054000</v>
      </c>
      <c r="EU8" s="15">
        <f t="array" ref="EU8">ET8/INDEX(Exch_rate,MATCH($A8,Exch_regions1,0),MATCH(ET$1,Exch_months1,0))</f>
        <v>64.69291338582677</v>
      </c>
      <c r="EV8" s="30">
        <v>2121500</v>
      </c>
      <c r="EW8" s="15">
        <f t="array" ref="EW8">EV8/INDEX(Exch_rate,MATCH($A8,Exch_regions1,0),MATCH(EV$1,Exch_months1,0))</f>
        <v>66.296875</v>
      </c>
      <c r="EX8" s="30">
        <v>1671500</v>
      </c>
      <c r="EY8" s="15">
        <f t="array" ref="EY8">EX8/INDEX(Exch_rate,MATCH($A8,Exch_regions1,0),MATCH(EX$1,Exch_months1,0))</f>
        <v>52.234375</v>
      </c>
      <c r="EZ8" s="30">
        <v>1550000</v>
      </c>
      <c r="FA8" s="15">
        <f t="array" ref="FA8">EZ8/INDEX(Exch_rate,MATCH($A8,Exch_regions1,0),MATCH(EZ$1,Exch_months1,0))</f>
        <v>48.4375</v>
      </c>
      <c r="FB8" s="30">
        <v>1717250</v>
      </c>
      <c r="FC8" s="15">
        <f t="array" ref="FC8">FB8/INDEX(Exch_rate,MATCH($A8,Exch_regions1,0),MATCH(FB$1,Exch_months1,0))</f>
        <v>53.6640625</v>
      </c>
      <c r="FD8" s="30">
        <v>1886750</v>
      </c>
      <c r="FE8" s="15">
        <f t="array" ref="FE8">FD8/INDEX(Exch_rate,MATCH($A8,Exch_regions1,0),MATCH(FD$1,Exch_months1,0))</f>
        <v>57.610687022900763</v>
      </c>
      <c r="FF8" s="15">
        <v>1865900</v>
      </c>
      <c r="FG8" s="15">
        <f t="array" ref="FG8">FF8/INDEX(Exch_rate,MATCH($A8,Exch_regions1,0),MATCH(FF$1,Exch_months1,0))</f>
        <v>56.542424242424239</v>
      </c>
      <c r="FH8" s="15">
        <v>1628000</v>
      </c>
      <c r="FI8" s="15">
        <f t="array" ref="FI8">FH8/INDEX(Exch_rate,MATCH($A8,Exch_regions1,0),MATCH(FH$1,Exch_months1,0))</f>
        <v>49.333333333333336</v>
      </c>
      <c r="FJ8" s="15">
        <v>1559000</v>
      </c>
      <c r="FK8" s="15">
        <f t="array" ref="FK8">FJ8/INDEX(Exch_rate,MATCH($A8,Exch_regions1,0),MATCH(FJ$1,Exch_months1,0))</f>
        <v>46.537313432835823</v>
      </c>
      <c r="FL8" s="15">
        <v>1679000</v>
      </c>
      <c r="FM8" s="15">
        <f t="array" ref="FM8">FL8/INDEX(Exch_rate,MATCH($A8,Exch_regions1,0),MATCH(FL$1,Exch_months1,0))</f>
        <v>49.382352941176471</v>
      </c>
      <c r="FN8" s="15">
        <v>1805000</v>
      </c>
      <c r="FO8" s="15">
        <f t="array" ref="FO8">FN8/INDEX(Exch_rate,MATCH($A8,Exch_regions1,0),MATCH(FN$1,Exch_months1,0))</f>
        <v>53.088235294117645</v>
      </c>
      <c r="FP8" s="15">
        <v>1866000</v>
      </c>
      <c r="FQ8" s="15">
        <f t="array" ref="FQ8">FP8/INDEX(Exch_rate,MATCH($A8,Exch_regions1,0),MATCH(FP$1,Exch_months1,0))</f>
        <v>54.086956521739133</v>
      </c>
      <c r="FR8" s="15">
        <v>1891000</v>
      </c>
      <c r="FS8" s="15">
        <f t="array" ref="FS8">FR8/INDEX(Exch_rate,MATCH($A8,Exch_regions1,0),MATCH(FR$1,Exch_months1,0))</f>
        <v>54.028571428571432</v>
      </c>
      <c r="FT8" s="15">
        <v>1840375</v>
      </c>
      <c r="FU8" s="15">
        <f t="array" ref="FU8">FT8/INDEX(Exch_rate,MATCH($A8,Exch_regions1,0),MATCH(FT$1,Exch_months1,0))</f>
        <v>52.209219858156025</v>
      </c>
      <c r="FV8" s="15">
        <v>1660750</v>
      </c>
      <c r="FW8" s="15">
        <f t="array" ref="FW8">FV8/INDEX(Exch_rate,MATCH($A8,Exch_regions1,0),MATCH(FV$1,Exch_months1,0))</f>
        <v>46.131944444444443</v>
      </c>
      <c r="FX8" s="15">
        <v>1819100</v>
      </c>
      <c r="FY8" s="15">
        <f t="array" ref="FY8">FX8/INDEX(Exch_rate,MATCH($A8,Exch_regions1,0),MATCH(FX$1,Exch_months1,0))</f>
        <v>50.530555555555559</v>
      </c>
      <c r="FZ8" s="15">
        <v>1917500</v>
      </c>
      <c r="GA8" s="15">
        <f t="array" ref="GA8">FZ8/INDEX(Exch_rate,MATCH($A8,Exch_regions1,0),MATCH(FZ$1,Exch_months1,0))</f>
        <v>52.176870748299322</v>
      </c>
      <c r="GB8" s="15">
        <v>1928500</v>
      </c>
      <c r="GC8" s="15">
        <f t="array" ref="GC8">GB8/INDEX(Exch_rate,MATCH($A8,Exch_regions1,0),MATCH(GB$1,Exch_months1,0))</f>
        <v>51.086092715231786</v>
      </c>
      <c r="GD8" s="15">
        <v>2162125</v>
      </c>
      <c r="GE8" s="15">
        <f t="array" ref="GE8">GD8/INDEX(Exch_rate,MATCH($A8,Exch_regions1,0),MATCH(GD$1,Exch_months1,0))</f>
        <v>55.796774193548387</v>
      </c>
      <c r="GF8" s="15">
        <v>1957500</v>
      </c>
      <c r="GG8" s="15">
        <f t="array" ref="GG8">GF8/INDEX(Exch_rate,MATCH($A8,Exch_regions1,0),MATCH(GF$1,Exch_months1,0))</f>
        <v>48.9375</v>
      </c>
      <c r="GH8" s="15">
        <v>2182500</v>
      </c>
      <c r="GI8" s="15">
        <f t="array" ref="GI8">GH8/INDEX(Exch_rate,MATCH($A8,Exch_regions1,0),MATCH(GH$1,Exch_months1,0))</f>
        <v>54.5625</v>
      </c>
      <c r="GJ8" s="15">
        <v>2182500</v>
      </c>
      <c r="GK8" s="15">
        <f t="array" ref="GK8">GJ8/INDEX(Exch_rate,MATCH($A8,Exch_regions1,0),MATCH(GJ$1,Exch_months1,0))</f>
        <v>54.5625</v>
      </c>
      <c r="GL8" s="15">
        <v>2272500</v>
      </c>
      <c r="GM8" s="15">
        <f t="array" ref="GM8">GL8/INDEX(Exch_rate,MATCH($A8,Exch_regions1,0),MATCH(GL$1,Exch_months1,0))</f>
        <v>56.8125</v>
      </c>
      <c r="GN8" s="15">
        <v>2369500</v>
      </c>
      <c r="GO8" s="15">
        <f t="array" ref="GO8">GN8/INDEX(Exch_rate,MATCH($A8,Exch_regions1,0),MATCH(GN$1,Exch_months1,0))</f>
        <v>59.237499999999997</v>
      </c>
      <c r="GP8" s="15">
        <v>2441500</v>
      </c>
      <c r="GQ8" s="15">
        <f t="array" ref="GQ8">GP8/INDEX(Exch_rate,MATCH($A8,Exch_regions1,0),MATCH(GP$1,Exch_months1,0))</f>
        <v>61.037500000000001</v>
      </c>
      <c r="GR8" s="15">
        <v>2369500</v>
      </c>
      <c r="GS8" s="15">
        <f t="array" ref="GS8">GR8/INDEX(Exch_rate,MATCH($A8,Exch_regions1,0),MATCH(GR$1,Exch_months1,0))</f>
        <v>59.237499999999997</v>
      </c>
      <c r="GT8" s="15">
        <v>1857500</v>
      </c>
      <c r="GU8" s="15">
        <f t="array" ref="GU8">GT8/INDEX(Exch_rate,MATCH($A8,Exch_regions1,0),MATCH(GT$1,Exch_months1,0))</f>
        <v>46.4375</v>
      </c>
      <c r="GV8" s="15">
        <v>2095125</v>
      </c>
      <c r="GW8" s="15">
        <f t="array" ref="GW8">GV8/INDEX(Exch_rate,MATCH($A8,Exch_regions1,0),MATCH(GV$1,Exch_months1,0))</f>
        <v>52.378124999999997</v>
      </c>
      <c r="GX8" s="15">
        <v>2211500</v>
      </c>
      <c r="GY8" s="15">
        <f t="array" ref="GY8">GX8/INDEX(Exch_rate,MATCH($A8,Exch_regions1,0),MATCH(GX$1,Exch_months1,0))</f>
        <v>55.287500000000001</v>
      </c>
      <c r="GZ8" s="2">
        <v>2207900</v>
      </c>
      <c r="HA8" s="15">
        <f t="array" ref="HA8">GZ8/INDEX(Exch_rate,MATCH($A8,Exch_regions1,0),MATCH(GZ$1,Exch_months1,0))</f>
        <v>55.197499999999998</v>
      </c>
      <c r="HB8" s="15">
        <v>2202500</v>
      </c>
      <c r="HC8" s="15">
        <f t="array" ref="HC8">HB8/INDEX(Exch_rate,MATCH($A8,Exch_regions1,0),MATCH(HB$1,Exch_months1,0))</f>
        <v>55.0625</v>
      </c>
      <c r="HD8" s="15">
        <v>2155250</v>
      </c>
      <c r="HE8" s="15">
        <f t="array" ref="HE8">HD8/INDEX(Exch_rate,MATCH($A8,Exch_regions1,0),MATCH(HD$1,Exch_months1,0))</f>
        <v>53.881250000000001</v>
      </c>
      <c r="HF8" s="15">
        <v>2196700</v>
      </c>
      <c r="HG8" s="15">
        <f t="array" ref="HG8">HF8/INDEX(Exch_rate,MATCH($A8,Exch_regions1,0),MATCH(HF$1,Exch_months1,0))</f>
        <v>54.917499999999997</v>
      </c>
      <c r="HH8" s="15">
        <v>2201500</v>
      </c>
      <c r="HI8" s="15">
        <f t="array" ref="HI8">HH8/INDEX(Exch_rate,MATCH($A8,Exch_regions1,0),MATCH(HH$1,Exch_months1,0))</f>
        <v>52.416666666666664</v>
      </c>
      <c r="HJ8" s="15">
        <v>2730700</v>
      </c>
      <c r="HK8" s="15">
        <f t="array" ref="HK8">HJ8/INDEX(Exch_rate,MATCH($A8,Exch_regions1,0),MATCH(HJ$1,Exch_months1,0))</f>
        <v>62.344748858447488</v>
      </c>
      <c r="HL8" s="15">
        <v>3213750</v>
      </c>
      <c r="HM8" s="15">
        <f t="array" ref="HM8">HL8/INDEX(Exch_rate,MATCH($A8,Exch_regions1,0),MATCH(HL$1,Exch_months1,0))</f>
        <v>71.416666666666671</v>
      </c>
      <c r="HN8" s="15">
        <v>3269250</v>
      </c>
      <c r="HO8" s="15">
        <f t="array" ref="HO8">HN8/INDEX(Exch_rate,MATCH($A8,Exch_regions1,0),MATCH(HN$1,Exch_months1,0))</f>
        <v>70.306451612903231</v>
      </c>
      <c r="HP8" s="15">
        <v>3226497</v>
      </c>
      <c r="HQ8" s="15">
        <f t="array" ref="HQ8">HP8/INDEX(Exch_rate,MATCH($A8,Exch_regions1,0),MATCH(HP$1,Exch_months1,0))</f>
        <v>71.699933333333334</v>
      </c>
      <c r="HR8" s="15">
        <v>3052500</v>
      </c>
      <c r="HS8" s="15">
        <f t="array" ref="HS8">HR8/INDEX(Exch_rate,MATCH($A8,Exch_regions1,0),MATCH(HR$1,Exch_months1,0))</f>
        <v>67.833333333333329</v>
      </c>
      <c r="HT8" s="15">
        <v>3016500</v>
      </c>
      <c r="HU8" s="15">
        <f t="array" ref="HU8">HT8/INDEX(Exch_rate,MATCH($A8,Exch_regions1,0),MATCH(HT$1,Exch_months1,0))</f>
        <v>72.251497005988028</v>
      </c>
      <c r="HV8" s="15">
        <v>3302000</v>
      </c>
      <c r="HW8" s="15">
        <f t="array" ref="HW8">HV8/INDEX(Exch_rate,MATCH($A8,Exch_regions1,0),MATCH(HV$1,Exch_months1,0))</f>
        <v>82.55</v>
      </c>
      <c r="HX8" s="15">
        <v>3266700</v>
      </c>
      <c r="HY8" s="15">
        <f t="array" ref="HY8">HX8/INDEX(Exch_rate,MATCH($A8,Exch_regions1,0),MATCH(HX$1,Exch_months1,0))</f>
        <v>81.667500000000004</v>
      </c>
      <c r="HZ8" s="15">
        <v>3198000</v>
      </c>
      <c r="IA8" s="15">
        <f t="array" ref="IA8">HZ8/INDEX(Exch_rate,MATCH($A8,Exch_regions1,0),MATCH(HZ$1,Exch_months1,0))</f>
        <v>79.95</v>
      </c>
      <c r="IB8" s="15">
        <v>2752500</v>
      </c>
      <c r="IC8" s="15">
        <f t="array" ref="IC8">IB8/INDEX(Exch_rate,MATCH($A8,Exch_regions1,0),MATCH(IB$1,Exch_months1,0))</f>
        <v>68.8125</v>
      </c>
      <c r="ID8" s="15">
        <v>2801250</v>
      </c>
      <c r="IE8" s="15">
        <f t="array" ref="IE8">ID8/INDEX(Exch_rate,MATCH($A8,Exch_regions1,0),MATCH(ID$1,Exch_months1,0))</f>
        <v>70.03125</v>
      </c>
      <c r="IF8" s="15">
        <v>3002700</v>
      </c>
      <c r="IG8" s="15">
        <f t="array" ref="IG8">IF8/INDEX(Exch_rate,MATCH($A8,Exch_regions1,0),MATCH(IF$1,Exch_months1,0))</f>
        <v>75.067499999999995</v>
      </c>
      <c r="IH8" s="15">
        <v>3053700</v>
      </c>
      <c r="II8" s="15">
        <f t="array" ref="II8">IH8/INDEX(Exch_rate,MATCH($A8,Exch_regions1,0),MATCH(IH$1,Exch_months1,0))</f>
        <v>76.342500000000001</v>
      </c>
      <c r="IJ8" s="15">
        <v>3036707.8022108241</v>
      </c>
      <c r="IK8" s="15">
        <f t="array" ref="IK8">IJ8/INDEX(Exch_rate,MATCH($A8,Exch_regions1,0),MATCH(IJ$1,Exch_months1,0))</f>
        <v>75.917695055270599</v>
      </c>
      <c r="IL8" s="15">
        <v>2947179.3966786885</v>
      </c>
      <c r="IM8" s="15">
        <f t="array" ref="IM8">IL8/INDEX(Exch_rate,MATCH($A8,Exch_regions1,0),MATCH(IL$1,Exch_months1,0))</f>
        <v>73.679484916967212</v>
      </c>
      <c r="IN8" s="15">
        <v>3035795.6765358113</v>
      </c>
      <c r="IO8" s="15">
        <f t="array" ref="IO8">IN8/INDEX(Exch_rate,MATCH($A8,Exch_regions1,0),MATCH(IN$1,Exch_months1,0))</f>
        <v>75.894891913395284</v>
      </c>
      <c r="IP8" s="15">
        <v>3127092.0234286385</v>
      </c>
      <c r="IQ8" s="15">
        <f t="array" ref="IQ8">IP8/INDEX(Exch_rate,MATCH($A8,Exch_regions1,0),MATCH(IP$1,Exch_months1,0))</f>
        <v>78.177300585715955</v>
      </c>
      <c r="IR8" s="15">
        <v>3041350.0266619264</v>
      </c>
      <c r="IS8" s="15">
        <f t="array" ref="IS8">IR8/INDEX(Exch_rate,MATCH($A8,Exch_regions1,0),MATCH(IR$1,Exch_months1,0))</f>
        <v>76.033750666548158</v>
      </c>
      <c r="IT8" s="15">
        <v>3094425.7122543287</v>
      </c>
      <c r="IU8" s="15">
        <f t="array" ref="IU8">IT8/INDEX(Exch_rate,MATCH($A8,Exch_regions1,0),MATCH(IT$1,Exch_months1,0))</f>
        <v>77.360642806358214</v>
      </c>
      <c r="IV8" s="15">
        <v>3145423.6729019606</v>
      </c>
      <c r="IW8" s="15">
        <f t="array" ref="IW8">IV8/INDEX(Exch_rate,MATCH($A8,Exch_regions1,0),MATCH(IV$1,Exch_months1,0))</f>
        <v>78.635591822549017</v>
      </c>
      <c r="IX8" s="15">
        <v>3455575.6809424856</v>
      </c>
      <c r="IY8" s="15">
        <f t="array" ref="IY8">IX8/INDEX(Exch_rate,MATCH($A8,Exch_regions1,0),MATCH(IX$1,Exch_months1,0))</f>
        <v>86.389392023562138</v>
      </c>
      <c r="IZ8" s="15">
        <v>3747383.4693490774</v>
      </c>
      <c r="JA8" s="15">
        <f t="array" ref="JA8">IZ8/INDEX(Exch_rate,MATCH($A8,Exch_regions1,0),MATCH(IZ$1,Exch_months1,0))</f>
        <v>93.684586733726931</v>
      </c>
      <c r="JB8" s="15">
        <v>3527324.9669806496</v>
      </c>
      <c r="JC8" s="15">
        <f t="array" ref="JC8">JB8/INDEX(Exch_rate,MATCH($A8,Exch_regions1,0),MATCH(JB$1,Exch_months1,0))</f>
        <v>88.183124174516237</v>
      </c>
      <c r="JD8" s="15">
        <v>3443997.1822077488</v>
      </c>
      <c r="JE8" s="15">
        <f t="array" ref="JE8">JD8/INDEX(Exch_rate,MATCH($A8,Exch_regions1,0),MATCH(JD$1,Exch_months1,0))</f>
        <v>86.099929555193725</v>
      </c>
      <c r="JF8" s="15">
        <v>3480441.4998317058</v>
      </c>
      <c r="JG8" s="15">
        <f t="array" ref="JG8">JF8/INDEX(Exch_rate,MATCH($A8,Exch_regions1,0),MATCH(JF$1,Exch_months1,0))</f>
        <v>87.01103749579265</v>
      </c>
      <c r="JH8" s="15">
        <v>3664237.0527649019</v>
      </c>
      <c r="JI8" s="15">
        <f t="array" ref="JI8">JH8/INDEX(Exch_rate,MATCH($A8,Exch_regions1,0),MATCH(JH$1,Exch_months1,0))</f>
        <v>91.605926319122545</v>
      </c>
      <c r="JJ8" s="15">
        <v>3917725</v>
      </c>
      <c r="JK8" s="15">
        <f t="array" ref="JK8">JJ8/INDEX(Exch_rate,MATCH($A8,Exch_regions1,0),MATCH(JJ$1,Exch_months1,0))</f>
        <v>93.279166666666669</v>
      </c>
      <c r="JL8" s="15">
        <v>4133700</v>
      </c>
      <c r="JM8" s="15">
        <f>JL8/INDEX(Exchange_rate_data1,MATCH('Non Food Items CMB_Regions'!$A8,Exch_regions,0),MATCH('Non Food Items CMB_Regions'!JL$1,Exch_months3,0))</f>
        <v>98.421428571428578</v>
      </c>
      <c r="JN8" s="42">
        <v>3666000</v>
      </c>
      <c r="JO8" s="42">
        <f>JN8/INDEX(Exchange_rate_data2,MATCH('Non Food Items CMB_Regions'!$A8,Exch_regions,0),MATCH('Non Food Items CMB_Regions'!JN$1,Exch_months4,0))</f>
        <v>87.285714285714292</v>
      </c>
      <c r="JP8" s="42">
        <v>3932000</v>
      </c>
      <c r="JQ8" s="42">
        <f>JP8/INDEX(Exchange_rate_data3,MATCH('Non Food Items CMB_Regions'!$A8,Exch_regions,0),MATCH('Non Food Items CMB_Regions'!JP$1,Exch_months5,0))</f>
        <v>93.61904761904762</v>
      </c>
      <c r="JR8" s="42">
        <v>4033500</v>
      </c>
      <c r="JS8" s="42">
        <f>JR8/INDEX(Exchange_rate4,MATCH('Non Food Items CMB_Regions'!$A8,Exch_regions,0),MATCH('Non Food Items CMB_Regions'!JR$1,Exch_month6,0))</f>
        <v>96.035714285714292</v>
      </c>
      <c r="JT8" s="42">
        <v>4036500</v>
      </c>
      <c r="JU8" s="42">
        <f>JT8/INDEX(Exchange_rate5,MATCH('Non Food Items CMB_Regions'!$A8,Exch_regions,0),MATCH('Non Food Items CMB_Regions'!JT$1,Exch_month7,0))</f>
        <v>96.107142857142861</v>
      </c>
      <c r="JV8" s="2">
        <v>4036500</v>
      </c>
      <c r="JW8" s="42">
        <f>JV8/INDEX(Exchange_rate6,MATCH('Non Food Items CMB_Regions'!$A8,Exch_regions,0),MATCH('Non Food Items CMB_Regions'!JV$1,Exch_month9,0))</f>
        <v>96.107142857142861</v>
      </c>
      <c r="JX8" s="42">
        <v>4045500</v>
      </c>
      <c r="JY8" s="42">
        <f>JX8/INDEX(Exchange_rate7,MATCH('Non Food Items CMB_Regions'!$A8,Exch_regions,0),MATCH('Non Food Items CMB_Regions'!JX$1,Exch_month10,0))</f>
        <v>96.321428571428569</v>
      </c>
      <c r="JZ8" s="42">
        <v>4050375</v>
      </c>
      <c r="KA8" s="42">
        <f>JZ8/INDEX(Exchange_rate8,MATCH('Non Food Items CMB_Regions'!$A8,Exch_regions,0),MATCH('Non Food Items CMB_Regions'!JZ$1,Exchange_month11,0))</f>
        <v>96.4375</v>
      </c>
      <c r="KB8" s="42">
        <v>4157140</v>
      </c>
      <c r="KC8" s="42">
        <f>KB8/INDEX(Exchange_rate9,MATCH('Non Food Items CMB_Regions'!$A8,Exch_regions,0),MATCH('Non Food Items CMB_Regions'!KB$1,Exch_month11,0))</f>
        <v>98.979523809523812</v>
      </c>
      <c r="KD8" s="42">
        <v>4254750</v>
      </c>
      <c r="KE8" s="42">
        <f>KD8/INDEX(Exchange_rate10,MATCH('Non Food Items CMB_Regions'!$A8,Exch_regions,0),MATCH('Non Food Items CMB_Regions'!KD$1,Exch_month12,0))</f>
        <v>101.30357142857143</v>
      </c>
      <c r="KF8" s="42">
        <v>4286250</v>
      </c>
      <c r="KG8" s="42">
        <f>KF8/INDEX(Exchange_rate11,MATCH('Non Food Items CMB_Regions'!$A8,Exch_regions,0),MATCH('Non Food Items CMB_Regions'!KF$1,Exch_month13,0))</f>
        <v>102.05357142857143</v>
      </c>
      <c r="KH8" s="42">
        <v>4144500</v>
      </c>
      <c r="KI8" s="42">
        <f>KH8/INDEX(Exchange_rate12,MATCH('Non Food Items CMB_Regions'!$A8,Exch_regions,0),MATCH('Non Food Items CMB_Regions'!KH$1,Exch_month14,0))</f>
        <v>98.678571428571431</v>
      </c>
      <c r="KJ8" s="42">
        <v>4131000</v>
      </c>
      <c r="KK8" s="42">
        <f>KJ8/INDEX(Exchange_rate13,MATCH('Non Food Items CMB_Regions'!$A8,Exch_regions,0),MATCH('Non Food Items CMB_Regions'!KJ$1,Exch_month15,0))</f>
        <v>98.357142857142861</v>
      </c>
      <c r="KL8" s="42">
        <v>4008500</v>
      </c>
      <c r="KM8" s="42">
        <f>KL8/INDEX(Exchange_rate14,MATCH('Non Food Items CMB_Regions'!$A8,Exch_regions,0),MATCH('Non Food Items CMB_Regions'!KL$1,Exch_month16,0))</f>
        <v>95.44047619047619</v>
      </c>
      <c r="KN8" s="42">
        <v>4018500</v>
      </c>
      <c r="KO8" s="42">
        <f>KN8/INDEX(Exchange_rate15,MATCH('Non Food Items CMB_Regions'!$A8,Exch_regions,0),MATCH('Non Food Items CMB_Regions'!KN$1,Exch_month17,0))</f>
        <v>95.678571428571431</v>
      </c>
      <c r="KP8" s="44">
        <v>3951000</v>
      </c>
      <c r="KQ8" s="42">
        <f>KP8/INDEX(Exchange_rate16,MATCH('Non Food Items CMB_Regions'!$A8,Exch_regions,0),MATCH('Non Food Items CMB_Regions'!KP$1,Exch_month18,0))</f>
        <v>94.071428571428569</v>
      </c>
      <c r="KR8" s="42">
        <v>3928500</v>
      </c>
      <c r="KS8" s="42">
        <f>KR8/INDEX(Exchange_rate17,MATCH('Non Food Items CMB_Regions'!$A8,Exch_regions,0),MATCH('Non Food Items CMB_Regions'!KR$1,Exch_month19,0))</f>
        <v>93.535714285714292</v>
      </c>
      <c r="KT8" s="42">
        <v>3928500</v>
      </c>
      <c r="KU8" s="42">
        <f>KT8/INDEX(Exchange_rate18,MATCH('Non Food Items CMB_Regions'!$A8,Exch_regions,0),MATCH('Non Food Items CMB_Regions'!KT$1,Exch_month20,0))</f>
        <v>93.535714285714292</v>
      </c>
      <c r="KV8" s="42">
        <v>4018500</v>
      </c>
      <c r="KW8" s="42">
        <f>KV8/INDEX(Exchange_rate19,MATCH('Non Food Items CMB_Regions'!$A8,Exch_regions,0),MATCH('Non Food Items CMB_Regions'!KV$1,Exch_month21,0))</f>
        <v>95.678571428571431</v>
      </c>
      <c r="KX8" s="2">
        <v>4040500</v>
      </c>
      <c r="KY8" s="42">
        <f>KX8/INDEX(Exchange_rate20,MATCH('Non Food Items CMB_Regions'!$A8,Exch_regions,0),MATCH('Non Food Items CMB_Regions'!KX$1,Exch_month22,0))</f>
        <v>96.202380952380949</v>
      </c>
      <c r="KZ8" s="42">
        <v>4086500</v>
      </c>
      <c r="LA8" s="42">
        <f>KZ8/INDEX(Exchange_rate22,MATCH('Non Food Items CMB_Regions'!$A8,Exch_regions,0),MATCH('Non Food Items CMB_Regions'!KZ$1,Exch_month24,0))</f>
        <v>97.297619047619051</v>
      </c>
      <c r="LB8" s="42">
        <v>4063500</v>
      </c>
      <c r="LC8" s="42">
        <f>LB8/INDEX(Exchange_rate23,MATCH('Non Food Items CMB_Regions'!$A8,Exch_regions,0),MATCH('Non Food Items CMB_Regions'!LB$1,Exch_month25,0))</f>
        <v>96.75</v>
      </c>
      <c r="LD8" s="24">
        <f t="shared" si="0"/>
        <v>3158418.2999663414</v>
      </c>
      <c r="LE8" s="24">
        <f t="shared" si="0"/>
        <v>76.762871556562317</v>
      </c>
      <c r="LG8" s="41"/>
    </row>
    <row r="9" spans="1:319" x14ac:dyDescent="0.35">
      <c r="A9" s="1" t="s">
        <v>6</v>
      </c>
      <c r="B9" s="21">
        <v>253660</v>
      </c>
      <c r="C9" s="15">
        <f t="array" ref="C9">B9/INDEX(Exch_rate,MATCH($A9,Exch_regions1,0),MATCH(B$1,Exch_months1,0))</f>
        <v>36.762318840579709</v>
      </c>
      <c r="D9" s="21">
        <v>253660</v>
      </c>
      <c r="E9" s="15">
        <f t="array" ref="E9">D9/INDEX(Exch_rate,MATCH($A9,Exch_regions1,0),MATCH(D$1,Exch_months1,0))</f>
        <v>37.57925925925926</v>
      </c>
      <c r="F9" s="21">
        <v>245410</v>
      </c>
      <c r="G9" s="15">
        <f t="array" ref="G9">F9/INDEX(Exch_rate,MATCH($A9,Exch_regions1,0),MATCH(F$1,Exch_months1,0))</f>
        <v>35.957509157509158</v>
      </c>
      <c r="H9" s="21">
        <v>246160</v>
      </c>
      <c r="I9" s="15">
        <f t="array" ref="I9">H9/INDEX(Exch_rate,MATCH($A9,Exch_regions1,0),MATCH(H$1,Exch_months1,0))</f>
        <v>35.418705035971222</v>
      </c>
      <c r="J9" s="21">
        <v>246160</v>
      </c>
      <c r="K9" s="15">
        <f t="array" ref="K9">J9/INDEX(Exch_rate,MATCH($A9,Exch_regions1,0),MATCH(J$1,Exch_months1,0))</f>
        <v>36.263995285798465</v>
      </c>
      <c r="L9" s="21">
        <v>231000</v>
      </c>
      <c r="M9" s="15">
        <f t="array" ref="M9">L9/INDEX(Exch_rate,MATCH($A9,Exch_regions1,0),MATCH(L$1,Exch_months1,0))</f>
        <v>34.222222222222221</v>
      </c>
      <c r="N9" s="21">
        <v>244830</v>
      </c>
      <c r="O9" s="15">
        <f t="array" ref="O9">N9/INDEX(Exch_rate,MATCH($A9,Exch_regions1,0),MATCH(N$1,Exch_months1,0))</f>
        <v>36.541791044776119</v>
      </c>
      <c r="P9" s="21">
        <v>244830</v>
      </c>
      <c r="Q9" s="15">
        <f t="array" ref="Q9">P9/INDEX(Exch_rate,MATCH($A9,Exch_regions1,0),MATCH(P$1,Exch_months1,0))</f>
        <v>35.74160583941606</v>
      </c>
      <c r="R9" s="21">
        <v>244500</v>
      </c>
      <c r="S9" s="15">
        <f t="array" ref="S9">R9/INDEX(Exch_rate,MATCH($A9,Exch_regions1,0),MATCH(R$1,Exch_months1,0))</f>
        <v>37.47126436781609</v>
      </c>
      <c r="T9" s="21">
        <v>241705</v>
      </c>
      <c r="U9" s="15">
        <f t="array" ref="U9">T9/INDEX(Exch_rate,MATCH($A9,Exch_regions1,0),MATCH(T$1,Exch_months1,0))</f>
        <v>35.676014760147602</v>
      </c>
      <c r="V9" s="21">
        <v>242830</v>
      </c>
      <c r="W9" s="15">
        <f t="array" ref="W9">V9/INDEX(Exch_rate,MATCH($A9,Exch_regions1,0),MATCH(V$1,Exch_months1,0))</f>
        <v>35.84206642066421</v>
      </c>
      <c r="X9" s="21">
        <v>244830</v>
      </c>
      <c r="Y9" s="15">
        <f t="array" ref="Y9">X9/INDEX(Exch_rate,MATCH($A9,Exch_regions1,0),MATCH(X$1,Exch_months1,0))</f>
        <v>35.354512635379059</v>
      </c>
      <c r="Z9" s="21">
        <v>246160</v>
      </c>
      <c r="AA9" s="15">
        <f t="array" ref="AA9">Z9/INDEX(Exch_rate,MATCH($A9,Exch_regions1,0),MATCH(Z$1,Exch_months1,0))</f>
        <v>36.74029850746269</v>
      </c>
      <c r="AB9" s="21">
        <v>247360</v>
      </c>
      <c r="AC9" s="15">
        <f t="array" ref="AC9">AB9/INDEX(Exch_rate,MATCH($A9,Exch_regions1,0),MATCH(AB$1,Exch_months1,0))</f>
        <v>36.243223443223442</v>
      </c>
      <c r="AD9" s="21">
        <v>245300</v>
      </c>
      <c r="AE9" s="15">
        <f t="array" ref="AE9">AD9/INDEX(Exch_rate,MATCH($A9,Exch_regions1,0),MATCH(AD$1,Exch_months1,0))</f>
        <v>35.810218978102192</v>
      </c>
      <c r="AF9" s="21">
        <v>246960</v>
      </c>
      <c r="AG9" s="15">
        <f t="array" ref="AG9">AF9/INDEX(Exch_rate,MATCH($A9,Exch_regions1,0),MATCH(AF$1,Exch_months1,0))</f>
        <v>36.184615384615384</v>
      </c>
      <c r="AH9" s="21">
        <v>248230</v>
      </c>
      <c r="AI9" s="15">
        <f t="array" ref="AI9">AH9/INDEX(Exch_rate,MATCH($A9,Exch_regions1,0),MATCH(AH$1,Exch_months1,0))</f>
        <v>36.504411764705885</v>
      </c>
      <c r="AJ9" s="21">
        <v>247830</v>
      </c>
      <c r="AK9" s="15">
        <f t="array" ref="AK9">AJ9/INDEX(Exch_rate,MATCH($A9,Exch_regions1,0),MATCH(AJ$1,Exch_months1,0))</f>
        <v>36.445588235294117</v>
      </c>
      <c r="AL9" s="21">
        <v>247830</v>
      </c>
      <c r="AM9" s="15">
        <f t="array" ref="AM9">AL9/INDEX(Exch_rate,MATCH($A9,Exch_regions1,0),MATCH(AL$1,Exch_months1,0))</f>
        <v>36.852044609665427</v>
      </c>
      <c r="AN9" s="21">
        <v>248580</v>
      </c>
      <c r="AO9" s="15">
        <f t="array" ref="AO9">AN9/INDEX(Exch_rate,MATCH($A9,Exch_regions1,0),MATCH(AN$1,Exch_months1,0))</f>
        <v>36.28905109489051</v>
      </c>
      <c r="AP9" s="21">
        <v>247830</v>
      </c>
      <c r="AQ9" s="15">
        <f t="array" ref="AQ9">AP9/INDEX(Exch_rate,MATCH($A9,Exch_regions1,0),MATCH(AP$1,Exch_months1,0))</f>
        <v>36.17956204379562</v>
      </c>
      <c r="AR9" s="21">
        <v>246705</v>
      </c>
      <c r="AS9" s="15">
        <f t="array" ref="AS9">AR9/INDEX(Exch_rate,MATCH($A9,Exch_regions1,0),MATCH(AR$1,Exch_months1,0))</f>
        <v>35.884363636363638</v>
      </c>
      <c r="AT9" s="21">
        <v>251160</v>
      </c>
      <c r="AU9" s="15">
        <f t="array" ref="AU9">AT9/INDEX(Exch_rate,MATCH($A9,Exch_regions1,0),MATCH(AT$1,Exch_months1,0))</f>
        <v>35.880000000000003</v>
      </c>
      <c r="AV9" s="21">
        <v>250300</v>
      </c>
      <c r="AW9" s="15">
        <f t="array" ref="AW9">AV9/INDEX(Exch_rate,MATCH($A9,Exch_regions1,0),MATCH(AV$1,Exch_months1,0))</f>
        <v>35.75714285714286</v>
      </c>
      <c r="AX9" s="21">
        <v>251160</v>
      </c>
      <c r="AY9" s="15">
        <f t="array" ref="AY9">AX9/INDEX(Exch_rate,MATCH($A9,Exch_regions1,0),MATCH(AX$1,Exch_months1,0))</f>
        <v>35.374647887323945</v>
      </c>
      <c r="AZ9" s="21">
        <v>249500</v>
      </c>
      <c r="BA9" s="15">
        <f t="array" ref="BA9">AZ9/INDEX(Exch_rate,MATCH($A9,Exch_regions1,0),MATCH(AZ$1,Exch_months1,0))</f>
        <v>35.642857142857146</v>
      </c>
      <c r="BB9" s="21">
        <v>251160</v>
      </c>
      <c r="BC9" s="15">
        <f t="array" ref="BC9">BB9/INDEX(Exch_rate,MATCH($A9,Exch_regions1,0),MATCH(BB$1,Exch_months1,0))</f>
        <v>34.642758620689655</v>
      </c>
      <c r="BD9" s="21">
        <v>247830</v>
      </c>
      <c r="BE9" s="15">
        <f t="array" ref="BE9">BD9/INDEX(Exch_rate,MATCH($A9,Exch_regions1,0),MATCH(BD$1,Exch_months1,0))</f>
        <v>34.420833333333334</v>
      </c>
      <c r="BF9" s="21">
        <v>252000</v>
      </c>
      <c r="BG9" s="15">
        <f t="array" ref="BG9">BF9/INDEX(Exch_rate,MATCH($A9,Exch_regions1,0),MATCH(BF$1,Exch_months1,0))</f>
        <v>33.939393939393938</v>
      </c>
      <c r="BH9" s="21">
        <v>249330</v>
      </c>
      <c r="BI9" s="15">
        <f t="array" ref="BI9">BH9/INDEX(Exch_rate,MATCH($A9,Exch_regions1,0),MATCH(BH$1,Exch_months1,0))</f>
        <v>33.422252010723859</v>
      </c>
      <c r="BJ9" s="21">
        <v>256330</v>
      </c>
      <c r="BK9" s="15">
        <f t="array" ref="BK9">BJ9/INDEX(Exch_rate,MATCH($A9,Exch_regions1,0),MATCH(BJ$1,Exch_months1,0))</f>
        <v>33.950993377483442</v>
      </c>
      <c r="BL9" s="21">
        <v>258000</v>
      </c>
      <c r="BM9" s="15">
        <f t="array" ref="BM9">BL9/INDEX(Exch_rate,MATCH($A9,Exch_regions1,0),MATCH(BL$1,Exch_months1,0))</f>
        <v>33.94736842105263</v>
      </c>
      <c r="BN9" s="21">
        <v>256000</v>
      </c>
      <c r="BO9" s="15">
        <f t="array" ref="BO9">BN9/INDEX(Exch_rate,MATCH($A9,Exch_regions1,0),MATCH(BN$1,Exch_months1,0))</f>
        <v>34.133333333333333</v>
      </c>
      <c r="BP9" s="21">
        <v>256660</v>
      </c>
      <c r="BQ9" s="15">
        <f t="array" ref="BQ9">BP9/INDEX(Exch_rate,MATCH($A9,Exch_regions1,0),MATCH(BP$1,Exch_months1,0))</f>
        <v>33.771052631578947</v>
      </c>
      <c r="BR9" s="21">
        <v>259330</v>
      </c>
      <c r="BS9" s="15">
        <f t="array" ref="BS9">BR9/INDEX(Exch_rate,MATCH($A9,Exch_regions1,0),MATCH(BR$1,Exch_months1,0))</f>
        <v>34.577333333333335</v>
      </c>
      <c r="BT9" s="21">
        <v>259330</v>
      </c>
      <c r="BU9" s="15">
        <f t="array" ref="BU9">BT9/INDEX(Exch_rate,MATCH($A9,Exch_regions1,0),MATCH(BT$1,Exch_months1,0))</f>
        <v>33.247435897435899</v>
      </c>
      <c r="BV9" s="21">
        <v>259330</v>
      </c>
      <c r="BW9" s="15">
        <f t="array" ref="BW9">BV9/INDEX(Exch_rate,MATCH($A9,Exch_regions1,0),MATCH(BV$1,Exch_months1,0))</f>
        <v>39.744061302681992</v>
      </c>
      <c r="BX9" s="21">
        <v>253750</v>
      </c>
      <c r="BY9" s="15">
        <f t="array" ref="BY9">BX9/INDEX(Exch_rate,MATCH($A9,Exch_regions1,0),MATCH(BX$1,Exch_months1,0))</f>
        <v>35.739436619718312</v>
      </c>
      <c r="BZ9" s="21">
        <v>255972.5</v>
      </c>
      <c r="CA9" s="15">
        <f t="array" ref="CA9">BZ9/INDEX(Exch_rate,MATCH($A9,Exch_regions1,0),MATCH(BZ$1,Exch_months1,0))</f>
        <v>35.800349650349652</v>
      </c>
      <c r="CB9" s="21">
        <v>258750</v>
      </c>
      <c r="CC9" s="15">
        <f t="array" ref="CC9">CB9/INDEX(Exch_rate,MATCH($A9,Exch_regions1,0),MATCH(CB$1,Exch_months1,0))</f>
        <v>34.966216216216218</v>
      </c>
      <c r="CD9" s="21">
        <v>263750</v>
      </c>
      <c r="CE9" s="15">
        <f t="array" ref="CE9">CD9/INDEX(Exch_rate,MATCH($A9,Exch_regions1,0),MATCH(CD$1,Exch_months1,0))</f>
        <v>35.166666666666664</v>
      </c>
      <c r="CF9" s="21">
        <v>263620</v>
      </c>
      <c r="CG9" s="15">
        <f t="array" ref="CG9">CF9/INDEX(Exch_rate,MATCH($A9,Exch_regions1,0),MATCH(CF$1,Exch_months1,0))</f>
        <v>35.149333333333331</v>
      </c>
      <c r="CH9" s="21">
        <v>264187.5</v>
      </c>
      <c r="CI9" s="15">
        <f t="array" ref="CI9">CH9/INDEX(Exch_rate,MATCH($A9,Exch_regions1,0),MATCH(CH$1,Exch_months1,0))</f>
        <v>34.76151315789474</v>
      </c>
      <c r="CJ9" s="21">
        <v>264000</v>
      </c>
      <c r="CK9" s="15">
        <f t="array" ref="CK9">CJ9/INDEX(Exch_rate,MATCH($A9,Exch_regions1,0),MATCH(CJ$1,Exch_months1,0))</f>
        <v>35.200000000000003</v>
      </c>
      <c r="CL9" s="21">
        <v>273750</v>
      </c>
      <c r="CM9" s="15">
        <f t="array" ref="CM9">CL9/INDEX(Exch_rate,MATCH($A9,Exch_regions1,0),MATCH(CL$1,Exch_months1,0))</f>
        <v>36.5</v>
      </c>
      <c r="CN9" s="21">
        <v>268080</v>
      </c>
      <c r="CO9" s="15">
        <f t="array" ref="CO9">CN9/INDEX(Exch_rate,MATCH($A9,Exch_regions1,0),MATCH(CN$1,Exch_months1,0))</f>
        <v>35.744</v>
      </c>
      <c r="CP9" s="21">
        <v>263080</v>
      </c>
      <c r="CQ9" s="15">
        <f t="array" ref="CQ9">CP9/INDEX(Exch_rate,MATCH($A9,Exch_regions1,0),MATCH(CP$1,Exch_months1,0))</f>
        <v>34.61578947368421</v>
      </c>
      <c r="CR9" s="21">
        <v>259000</v>
      </c>
      <c r="CS9" s="15">
        <f t="array" ref="CS9">CR9/INDEX(Exch_rate,MATCH($A9,Exch_regions1,0),MATCH(CR$1,Exch_months1,0))</f>
        <v>33.205128205128204</v>
      </c>
      <c r="CT9" s="21">
        <v>260830</v>
      </c>
      <c r="CU9" s="15">
        <f t="array" ref="CU9">CT9/INDEX(Exch_rate,MATCH($A9,Exch_regions1,0),MATCH(CT$1,Exch_months1,0))</f>
        <v>31.905810397553516</v>
      </c>
      <c r="CV9" s="21">
        <v>259660</v>
      </c>
      <c r="CW9" s="15">
        <f t="array" ref="CW9">CV9/INDEX(Exch_rate,MATCH($A9,Exch_regions1,0),MATCH(CV$1,Exch_months1,0))</f>
        <v>37.094285714285711</v>
      </c>
      <c r="CX9" s="15">
        <v>221500</v>
      </c>
      <c r="CY9" s="15">
        <f t="array" ref="CY9">CX9/INDEX(Exch_rate,MATCH($A9,Exch_regions1,0),MATCH(CX$1,Exch_months1,0))</f>
        <v>29.533333333333335</v>
      </c>
      <c r="CZ9" s="15">
        <v>226000</v>
      </c>
      <c r="DA9" s="15">
        <f t="array" ref="DA9">CZ9/INDEX(Exch_rate,MATCH($A9,Exch_regions1,0),MATCH(CZ$1,Exch_months1,0))</f>
        <v>26.588235294117649</v>
      </c>
      <c r="DB9" s="15">
        <v>222400</v>
      </c>
      <c r="DC9" s="15">
        <f t="array" ref="DC9">DB9/INDEX(Exch_rate,MATCH($A9,Exch_regions1,0),MATCH(DB$1,Exch_months1,0))</f>
        <v>26.164705882352941</v>
      </c>
      <c r="DD9" s="15">
        <v>226000</v>
      </c>
      <c r="DE9" s="15">
        <f t="array" ref="DE9">DD9/INDEX(Exch_rate,MATCH($A9,Exch_regions1,0),MATCH(DD$1,Exch_months1,0))</f>
        <v>25.111111111111111</v>
      </c>
      <c r="DF9" s="2">
        <v>279330</v>
      </c>
      <c r="DG9" s="15">
        <f t="array" ref="DG9">DF9/INDEX(Exch_rate,MATCH($A9,Exch_regions1,0),MATCH(DF$1,Exch_months1,0))</f>
        <v>29.874866310160428</v>
      </c>
      <c r="DH9" s="2">
        <v>279330</v>
      </c>
      <c r="DI9" s="15">
        <f t="array" ref="DI9">DH9/INDEX(Exch_rate,MATCH($A9,Exch_regions1,0),MATCH(DH$1,Exch_months1,0))</f>
        <v>30.035483870967742</v>
      </c>
      <c r="DJ9" s="2">
        <v>288300</v>
      </c>
      <c r="DK9" s="15">
        <f t="array" ref="DK9">DJ9/INDEX(Exch_rate,MATCH($A9,Exch_regions1,0),MATCH(DJ$1,Exch_months1,0))</f>
        <v>28.83</v>
      </c>
      <c r="DL9" s="2">
        <v>303760</v>
      </c>
      <c r="DM9" s="15">
        <f t="array" ref="DM9">DL9/INDEX(Exch_rate,MATCH($A9,Exch_regions1,0),MATCH(DL$1,Exch_months1,0))</f>
        <v>30.376000000000001</v>
      </c>
      <c r="DN9" s="2">
        <v>323500</v>
      </c>
      <c r="DO9" s="15">
        <f t="array" ref="DO9">DN9/INDEX(Exch_rate,MATCH($A9,Exch_regions1,0),MATCH(DN$1,Exch_months1,0))</f>
        <v>32.35</v>
      </c>
      <c r="DP9" s="2">
        <v>314410</v>
      </c>
      <c r="DQ9" s="15">
        <f t="array" ref="DQ9">DP9/INDEX(Exch_rate,MATCH($A9,Exch_regions1,0),MATCH(DP$1,Exch_months1,0))</f>
        <v>31.440999999999999</v>
      </c>
      <c r="DR9" s="17">
        <v>316080</v>
      </c>
      <c r="DS9" s="15">
        <f t="array" ref="DS9">DR9/INDEX(Exch_rate,MATCH($A9,Exch_regions1,0),MATCH(DR$1,Exch_months1,0))</f>
        <v>31.608000000000001</v>
      </c>
      <c r="DT9" s="17">
        <v>317205</v>
      </c>
      <c r="DU9" s="15">
        <f t="array" ref="DU9">DT9/INDEX(Exch_rate,MATCH($A9,Exch_regions1,0),MATCH(DT$1,Exch_months1,0))</f>
        <v>31.609865470852018</v>
      </c>
      <c r="DV9" s="17">
        <v>320535</v>
      </c>
      <c r="DW9" s="15">
        <f t="array" ref="DW9">DV9/INDEX(Exch_rate,MATCH($A9,Exch_regions1,0),MATCH(DV$1,Exch_months1,0))</f>
        <v>32.005491762356463</v>
      </c>
      <c r="DX9" s="17">
        <v>323875</v>
      </c>
      <c r="DY9" s="15">
        <f t="array" ref="DY9">DX9/INDEX(Exch_rate,MATCH($A9,Exch_regions1,0),MATCH(DX$1,Exch_months1,0))</f>
        <v>31.520681265206811</v>
      </c>
      <c r="DZ9" s="17">
        <v>324660</v>
      </c>
      <c r="EA9" s="15">
        <f t="array" ref="EA9">DZ9/INDEX(Exch_rate,MATCH($A9,Exch_regions1,0),MATCH(DZ$1,Exch_months1,0))</f>
        <v>33.213299232736574</v>
      </c>
      <c r="EB9" s="17">
        <v>323460</v>
      </c>
      <c r="EC9" s="15">
        <f t="array" ref="EC9">EB9/INDEX(Exch_rate,MATCH($A9,Exch_regions1,0),MATCH(EB$1,Exch_months1,0))</f>
        <v>32.345999999999997</v>
      </c>
      <c r="ED9" s="2">
        <v>321800</v>
      </c>
      <c r="EE9" s="15">
        <f t="array" ref="EE9">ED9/INDEX(Exch_rate,MATCH($A9,Exch_regions1,0),MATCH(ED$1,Exch_months1,0))</f>
        <v>32.18</v>
      </c>
      <c r="EF9" s="20">
        <v>321800</v>
      </c>
      <c r="EG9" s="15">
        <f t="array" ref="EG9">EF9/INDEX(Exch_rate,MATCH($A9,Exch_regions1,0),MATCH(EF$1,Exch_months1,0))</f>
        <v>32.18</v>
      </c>
      <c r="EH9" s="2">
        <v>313000</v>
      </c>
      <c r="EI9" s="15">
        <f t="array" ref="EI9">EH9/INDEX(Exch_rate,MATCH($A9,Exch_regions1,0),MATCH(EH$1,Exch_months1,0))</f>
        <v>31.3</v>
      </c>
      <c r="EJ9" s="21">
        <v>310130</v>
      </c>
      <c r="EK9" s="15">
        <f t="array" ref="EK9">EJ9/INDEX(Exch_rate,MATCH($A9,Exch_regions1,0),MATCH(EJ$1,Exch_months1,0))</f>
        <v>31.013000000000002</v>
      </c>
      <c r="EL9" s="21">
        <v>311000</v>
      </c>
      <c r="EM9" s="15">
        <f t="array" ref="EM9">EL9/INDEX(Exch_rate,MATCH($A9,Exch_regions1,0),MATCH(EL$1,Exch_months1,0))</f>
        <v>31.1</v>
      </c>
      <c r="EN9" s="2">
        <v>311000</v>
      </c>
      <c r="EO9" s="15">
        <f t="array" ref="EO9">EN9/INDEX(Exch_rate,MATCH($A9,Exch_regions1,0),MATCH(EN$1,Exch_months1,0))</f>
        <v>31.1</v>
      </c>
      <c r="EP9" s="2">
        <v>319500</v>
      </c>
      <c r="EQ9" s="15">
        <f t="array" ref="EQ9">EP9/INDEX(Exch_rate,MATCH($A9,Exch_regions1,0),MATCH(EP$1,Exch_months1,0))</f>
        <v>31.95</v>
      </c>
      <c r="ER9" s="29">
        <v>320300</v>
      </c>
      <c r="ES9" s="15">
        <f t="array" ref="ES9">ER9/INDEX(Exch_rate,MATCH($A9,Exch_regions1,0),MATCH(ER$1,Exch_months1,0))</f>
        <v>32.935732647814909</v>
      </c>
      <c r="ET9" s="29">
        <v>331160</v>
      </c>
      <c r="EU9" s="15">
        <f t="array" ref="EU9">ET9/INDEX(Exch_rate,MATCH($A9,Exch_regions1,0),MATCH(ET$1,Exch_months1,0))</f>
        <v>34.585900783289816</v>
      </c>
      <c r="EV9" s="30">
        <v>325130</v>
      </c>
      <c r="EW9" s="15">
        <f t="array" ref="EW9">EV9/INDEX(Exch_rate,MATCH($A9,Exch_regions1,0),MATCH(EV$1,Exch_months1,0))</f>
        <v>37.805813953488375</v>
      </c>
      <c r="EX9" s="30">
        <v>335130</v>
      </c>
      <c r="EY9" s="15">
        <f t="array" ref="EY9">EX9/INDEX(Exch_rate,MATCH($A9,Exch_regions1,0),MATCH(EX$1,Exch_months1,0))</f>
        <v>40.135329341317366</v>
      </c>
      <c r="EZ9" s="30">
        <v>321800</v>
      </c>
      <c r="FA9" s="15">
        <f t="array" ref="FA9">EZ9/INDEX(Exch_rate,MATCH($A9,Exch_regions1,0),MATCH(EZ$1,Exch_months1,0))</f>
        <v>38.082840236686394</v>
      </c>
      <c r="FB9" s="30">
        <v>320130</v>
      </c>
      <c r="FC9" s="15">
        <f t="array" ref="FC9">FB9/INDEX(Exch_rate,MATCH($A9,Exch_regions1,0),MATCH(FB$1,Exch_months1,0))</f>
        <v>38.569879518072291</v>
      </c>
      <c r="FD9" s="30">
        <v>326330</v>
      </c>
      <c r="FE9" s="15">
        <f t="array" ref="FE9">FD9/INDEX(Exch_rate,MATCH($A9,Exch_regions1,0),MATCH(FD$1,Exch_months1,0))</f>
        <v>39.316867469879519</v>
      </c>
      <c r="FF9" s="15">
        <v>328000</v>
      </c>
      <c r="FG9" s="15">
        <f t="array" ref="FG9">FF9/INDEX(Exch_rate,MATCH($A9,Exch_regions1,0),MATCH(FF$1,Exch_months1,0))</f>
        <v>39.518072289156628</v>
      </c>
      <c r="FH9" s="15">
        <v>316660</v>
      </c>
      <c r="FI9" s="15">
        <f t="array" ref="FI9">FH9/INDEX(Exch_rate,MATCH($A9,Exch_regions1,0),MATCH(FH$1,Exch_months1,0))</f>
        <v>38.151807228915665</v>
      </c>
      <c r="FJ9" s="15">
        <v>318330</v>
      </c>
      <c r="FK9" s="15">
        <f t="array" ref="FK9">FJ9/INDEX(Exch_rate,MATCH($A9,Exch_regions1,0),MATCH(FJ$1,Exch_months1,0))</f>
        <v>38.237837837837837</v>
      </c>
      <c r="FL9" s="15">
        <v>316660</v>
      </c>
      <c r="FM9" s="15">
        <f t="array" ref="FM9">FL9/INDEX(Exch_rate,MATCH($A9,Exch_regions1,0),MATCH(FL$1,Exch_months1,0))</f>
        <v>37.254117647058827</v>
      </c>
      <c r="FN9" s="15">
        <v>316660</v>
      </c>
      <c r="FO9" s="15">
        <f t="array" ref="FO9">FN9/INDEX(Exch_rate,MATCH($A9,Exch_regions1,0),MATCH(FN$1,Exch_months1,0))</f>
        <v>37.254117647058827</v>
      </c>
      <c r="FP9" s="15">
        <v>316660</v>
      </c>
      <c r="FQ9" s="15">
        <f t="array" ref="FQ9">FP9/INDEX(Exch_rate,MATCH($A9,Exch_regions1,0),MATCH(FP$1,Exch_months1,0))</f>
        <v>37.254117647058827</v>
      </c>
      <c r="FR9" s="15">
        <v>321060</v>
      </c>
      <c r="FS9" s="15">
        <f t="array" ref="FS9">FR9/INDEX(Exch_rate,MATCH($A9,Exch_regions1,0),MATCH(FR$1,Exch_months1,0))</f>
        <v>37.771764705882354</v>
      </c>
      <c r="FT9" s="15">
        <v>321250</v>
      </c>
      <c r="FU9" s="15">
        <f t="array" ref="FU9">FT9/INDEX(Exch_rate,MATCH($A9,Exch_regions1,0),MATCH(FT$1,Exch_months1,0))</f>
        <v>37.905604719764014</v>
      </c>
      <c r="FV9" s="15">
        <v>324700</v>
      </c>
      <c r="FW9" s="15">
        <f t="array" ref="FW9">FV9/INDEX(Exch_rate,MATCH($A9,Exch_regions1,0),MATCH(FV$1,Exch_months1,0))</f>
        <v>38.77014925373134</v>
      </c>
      <c r="FX9" s="15">
        <v>326020</v>
      </c>
      <c r="FY9" s="15">
        <f t="array" ref="FY9">FX9/INDEX(Exch_rate,MATCH($A9,Exch_regions1,0),MATCH(FX$1,Exch_months1,0))</f>
        <v>38.904534606205253</v>
      </c>
      <c r="FZ9" s="15">
        <v>326180</v>
      </c>
      <c r="GA9" s="15">
        <f t="array" ref="GA9">FZ9/INDEX(Exch_rate,MATCH($A9,Exch_regions1,0),MATCH(FZ$1,Exch_months1,0))</f>
        <v>38.715727002967363</v>
      </c>
      <c r="GB9" s="15">
        <v>326960</v>
      </c>
      <c r="GC9" s="15">
        <f t="array" ref="GC9">GB9/INDEX(Exch_rate,MATCH($A9,Exch_regions1,0),MATCH(GB$1,Exch_months1,0))</f>
        <v>38.808308605341246</v>
      </c>
      <c r="GD9" s="15">
        <v>326300</v>
      </c>
      <c r="GE9" s="15">
        <f t="array" ref="GE9">GD9/INDEX(Exch_rate,MATCH($A9,Exch_regions1,0),MATCH(GD$1,Exch_months1,0))</f>
        <v>38.501474926253685</v>
      </c>
      <c r="GF9" s="15">
        <v>299950</v>
      </c>
      <c r="GG9" s="15">
        <f t="array" ref="GG9">GF9/INDEX(Exch_rate,MATCH($A9,Exch_regions1,0),MATCH(GF$1,Exch_months1,0))</f>
        <v>35.288235294117648</v>
      </c>
      <c r="GH9" s="15">
        <v>328660</v>
      </c>
      <c r="GI9" s="15">
        <f t="array" ref="GI9">GH9/INDEX(Exch_rate,MATCH($A9,Exch_regions1,0),MATCH(GH$1,Exch_months1,0))</f>
        <v>38.665882352941175</v>
      </c>
      <c r="GJ9" s="15">
        <v>331410</v>
      </c>
      <c r="GK9" s="15">
        <f t="array" ref="GK9">GJ9/INDEX(Exch_rate,MATCH($A9,Exch_regions1,0),MATCH(GJ$1,Exch_months1,0))</f>
        <v>38.989411764705885</v>
      </c>
      <c r="GL9" s="15">
        <v>332770</v>
      </c>
      <c r="GM9" s="15">
        <f t="array" ref="GM9">GL9/INDEX(Exch_rate,MATCH($A9,Exch_regions1,0),MATCH(GL$1,Exch_months1,0))</f>
        <v>39.149411764705881</v>
      </c>
      <c r="GN9" s="15">
        <v>330330</v>
      </c>
      <c r="GO9" s="15">
        <f t="array" ref="GO9">GN9/INDEX(Exch_rate,MATCH($A9,Exch_regions1,0),MATCH(GN$1,Exch_months1,0))</f>
        <v>38.862352941176468</v>
      </c>
      <c r="GP9" s="15">
        <v>333660</v>
      </c>
      <c r="GQ9" s="15">
        <f t="array" ref="GQ9">GP9/INDEX(Exch_rate,MATCH($A9,Exch_regions1,0),MATCH(GP$1,Exch_months1,0))</f>
        <v>39.495738636363633</v>
      </c>
      <c r="GR9" s="15">
        <v>336410</v>
      </c>
      <c r="GS9" s="15">
        <f t="array" ref="GS9">GR9/INDEX(Exch_rate,MATCH($A9,Exch_regions1,0),MATCH(GR$1,Exch_months1,0))</f>
        <v>40.240430622009569</v>
      </c>
      <c r="GT9" s="15">
        <v>338000</v>
      </c>
      <c r="GU9" s="15">
        <f t="array" ref="GU9">GT9/INDEX(Exch_rate,MATCH($A9,Exch_regions1,0),MATCH(GT$1,Exch_months1,0))</f>
        <v>40.238095238095241</v>
      </c>
      <c r="GV9" s="15">
        <v>337250</v>
      </c>
      <c r="GW9" s="15">
        <f t="array" ref="GW9">GV9/INDEX(Exch_rate,MATCH($A9,Exch_regions1,0),MATCH(GV$1,Exch_months1,0))</f>
        <v>40.148809523809526</v>
      </c>
      <c r="GX9" s="15">
        <v>338097.5</v>
      </c>
      <c r="GY9" s="15">
        <f t="array" ref="GY9">GX9/INDEX(Exch_rate,MATCH($A9,Exch_regions1,0),MATCH(GX$1,Exch_months1,0))</f>
        <v>40.011538461538464</v>
      </c>
      <c r="GZ9" s="2">
        <v>354810</v>
      </c>
      <c r="HA9" s="15">
        <f t="array" ref="HA9">GZ9/INDEX(Exch_rate,MATCH($A9,Exch_regions1,0),MATCH(GZ$1,Exch_months1,0))</f>
        <v>41.74235294117647</v>
      </c>
      <c r="HB9" s="15">
        <v>355097.5</v>
      </c>
      <c r="HC9" s="15">
        <f t="array" ref="HC9">HB9/INDEX(Exch_rate,MATCH($A9,Exch_regions1,0),MATCH(HB$1,Exch_months1,0))</f>
        <v>41.776176470588233</v>
      </c>
      <c r="HD9" s="15">
        <v>336962.5</v>
      </c>
      <c r="HE9" s="15">
        <f t="array" ref="HE9">HD9/INDEX(Exch_rate,MATCH($A9,Exch_regions1,0),MATCH(HD$1,Exch_months1,0))</f>
        <v>39.642647058823528</v>
      </c>
      <c r="HF9" s="15">
        <v>334840</v>
      </c>
      <c r="HG9" s="15">
        <f t="array" ref="HG9">HF9/INDEX(Exch_rate,MATCH($A9,Exch_regions1,0),MATCH(HF$1,Exch_months1,0))</f>
        <v>39.392941176470586</v>
      </c>
      <c r="HH9" s="15">
        <v>339410</v>
      </c>
      <c r="HI9" s="15">
        <f t="array" ref="HI9">HH9/INDEX(Exch_rate,MATCH($A9,Exch_regions1,0),MATCH(HH$1,Exch_months1,0))</f>
        <v>39.930588235294117</v>
      </c>
      <c r="HJ9" s="15">
        <v>343060</v>
      </c>
      <c r="HK9" s="15">
        <f t="array" ref="HK9">HJ9/INDEX(Exch_rate,MATCH($A9,Exch_regions1,0),MATCH(HJ$1,Exch_months1,0))</f>
        <v>40.36</v>
      </c>
      <c r="HL9" s="15">
        <v>344929.5</v>
      </c>
      <c r="HM9" s="15">
        <f t="array" ref="HM9">HL9/INDEX(Exch_rate,MATCH($A9,Exch_regions1,0),MATCH(HL$1,Exch_months1,0))</f>
        <v>40.579941176470591</v>
      </c>
      <c r="HN9" s="15">
        <v>373772.5</v>
      </c>
      <c r="HO9" s="15">
        <f t="array" ref="HO9">HN9/INDEX(Exch_rate,MATCH($A9,Exch_regions1,0),MATCH(HN$1,Exch_months1,0))</f>
        <v>44.338374851720047</v>
      </c>
      <c r="HP9" s="15">
        <v>389112.5</v>
      </c>
      <c r="HQ9" s="15">
        <f t="array" ref="HQ9">HP9/INDEX(Exch_rate,MATCH($A9,Exch_regions1,0),MATCH(HP$1,Exch_months1,0))</f>
        <v>46.130705394190869</v>
      </c>
      <c r="HR9" s="15">
        <v>394900</v>
      </c>
      <c r="HS9" s="15">
        <f t="array" ref="HS9">HR9/INDEX(Exch_rate,MATCH($A9,Exch_regions1,0),MATCH(HR$1,Exch_months1,0))</f>
        <v>46.978348798477278</v>
      </c>
      <c r="HT9" s="15">
        <v>404830</v>
      </c>
      <c r="HU9" s="15">
        <f t="array" ref="HU9">HT9/INDEX(Exch_rate,MATCH($A9,Exch_regions1,0),MATCH(HT$1,Exch_months1,0))</f>
        <v>47.835282996573319</v>
      </c>
      <c r="HV9" s="15">
        <v>407330</v>
      </c>
      <c r="HW9" s="15">
        <f t="array" ref="HW9">HV9/INDEX(Exch_rate,MATCH($A9,Exch_regions1,0),MATCH(HV$1,Exch_months1,0))</f>
        <v>47.960673495820089</v>
      </c>
      <c r="HX9" s="15">
        <v>423600</v>
      </c>
      <c r="HY9" s="15">
        <f t="array" ref="HY9">HX9/INDEX(Exch_rate,MATCH($A9,Exch_regions1,0),MATCH(HX$1,Exch_months1,0))</f>
        <v>49.89399293286219</v>
      </c>
      <c r="HZ9" s="15">
        <v>430910</v>
      </c>
      <c r="IA9" s="15">
        <f t="array" ref="IA9">HZ9/INDEX(Exch_rate,MATCH($A9,Exch_regions1,0),MATCH(HZ$1,Exch_months1,0))</f>
        <v>50.695294117647059</v>
      </c>
      <c r="IB9" s="15">
        <v>411100</v>
      </c>
      <c r="IC9" s="15">
        <f t="array" ref="IC9">IB9/INDEX(Exch_rate,MATCH($A9,Exch_regions1,0),MATCH(IB$1,Exch_months1,0))</f>
        <v>48.364705882352943</v>
      </c>
      <c r="ID9" s="15">
        <v>417750</v>
      </c>
      <c r="IE9" s="15">
        <f t="array" ref="IE9">ID9/INDEX(Exch_rate,MATCH($A9,Exch_regions1,0),MATCH(ID$1,Exch_months1,0))</f>
        <v>49.147058823529413</v>
      </c>
      <c r="IF9" s="15">
        <v>415080</v>
      </c>
      <c r="IG9" s="15">
        <f t="array" ref="IG9">IF9/INDEX(Exch_rate,MATCH($A9,Exch_regions1,0),MATCH(IF$1,Exch_months1,0))</f>
        <v>48.718309859154928</v>
      </c>
      <c r="IH9" s="15">
        <v>418430</v>
      </c>
      <c r="II9" s="15">
        <f t="array" ref="II9">IH9/INDEX(Exch_rate,MATCH($A9,Exch_regions1,0),MATCH(IH$1,Exch_months1,0))</f>
        <v>49.030935083196624</v>
      </c>
      <c r="IJ9" s="15">
        <v>430830</v>
      </c>
      <c r="IK9" s="15">
        <f t="array" ref="IK9">IJ9/INDEX(Exch_rate,MATCH($A9,Exch_regions1,0),MATCH(IJ$1,Exch_months1,0))</f>
        <v>50.271878646441074</v>
      </c>
      <c r="IL9" s="15">
        <v>443750</v>
      </c>
      <c r="IM9" s="15">
        <f t="array" ref="IM9">IL9/INDEX(Exch_rate,MATCH($A9,Exch_regions1,0),MATCH(IL$1,Exch_months1,0))</f>
        <v>52.205882352941174</v>
      </c>
      <c r="IN9" s="15">
        <v>462705</v>
      </c>
      <c r="IO9" s="15">
        <f t="array" ref="IO9">IN9/INDEX(Exch_rate,MATCH($A9,Exch_regions1,0),MATCH(IN$1,Exch_months1,0))</f>
        <v>53.865541327124561</v>
      </c>
      <c r="IP9" s="15">
        <v>514330</v>
      </c>
      <c r="IQ9" s="15">
        <f t="array" ref="IQ9">IP9/INDEX(Exch_rate,MATCH($A9,Exch_regions1,0),MATCH(IP$1,Exch_months1,0))</f>
        <v>59.805813953488375</v>
      </c>
      <c r="IR9" s="15">
        <v>551410</v>
      </c>
      <c r="IS9" s="15">
        <f t="array" ref="IS9">IR9/INDEX(Exch_rate,MATCH($A9,Exch_regions1,0),MATCH(IR$1,Exch_months1,0))</f>
        <v>64.117441860465121</v>
      </c>
      <c r="IT9" s="15">
        <v>643660</v>
      </c>
      <c r="IU9" s="15">
        <f t="array" ref="IU9">IT9/INDEX(Exch_rate,MATCH($A9,Exch_regions1,0),MATCH(IT$1,Exch_months1,0))</f>
        <v>74.584009269988414</v>
      </c>
      <c r="IV9" s="15">
        <v>755160</v>
      </c>
      <c r="IW9" s="15">
        <f t="array" ref="IW9">IV9/INDEX(Exch_rate,MATCH($A9,Exch_regions1,0),MATCH(IV$1,Exch_months1,0))</f>
        <v>87.050144092219014</v>
      </c>
      <c r="IX9" s="15">
        <v>761000</v>
      </c>
      <c r="IY9" s="15">
        <f t="array" ref="IY9">IX9/INDEX(Exch_rate,MATCH($A9,Exch_regions1,0),MATCH(IX$1,Exch_months1,0))</f>
        <v>87.9260543038706</v>
      </c>
      <c r="IZ9" s="15">
        <v>760600</v>
      </c>
      <c r="JA9" s="15">
        <f t="array" ref="JA9">IZ9/INDEX(Exch_rate,MATCH($A9,Exch_regions1,0),MATCH(IZ$1,Exch_months1,0))</f>
        <v>86.826484018264836</v>
      </c>
      <c r="JB9" s="15">
        <v>689625</v>
      </c>
      <c r="JC9" s="15">
        <f t="array" ref="JC9">JB9/INDEX(Exch_rate,MATCH($A9,Exch_regions1,0),MATCH(JB$1,Exch_months1,0))</f>
        <v>78.366477272727266</v>
      </c>
      <c r="JD9" s="15">
        <v>688750</v>
      </c>
      <c r="JE9" s="15">
        <f t="array" ref="JE9">JD9/INDEX(Exch_rate,MATCH($A9,Exch_regions1,0),MATCH(JD$1,Exch_months1,0))</f>
        <v>78.16046300499319</v>
      </c>
      <c r="JF9" s="15">
        <v>720330</v>
      </c>
      <c r="JG9" s="15">
        <f t="array" ref="JG9">JF9/INDEX(Exch_rate,MATCH($A9,Exch_regions1,0),MATCH(JF$1,Exch_months1,0))</f>
        <v>81.393220338983056</v>
      </c>
      <c r="JH9" s="15">
        <v>721330</v>
      </c>
      <c r="JI9" s="15">
        <f t="array" ref="JI9">JH9/INDEX(Exch_rate,MATCH($A9,Exch_regions1,0),MATCH(JH$1,Exch_months1,0))</f>
        <v>81.506214689265533</v>
      </c>
      <c r="JJ9" s="15">
        <v>700250</v>
      </c>
      <c r="JK9" s="15">
        <f t="array" ref="JK9">JJ9/INDEX(Exch_rate,MATCH($A9,Exch_regions1,0),MATCH(JJ$1,Exch_months1,0))</f>
        <v>79.124293785310741</v>
      </c>
      <c r="JL9" s="15">
        <v>703000</v>
      </c>
      <c r="JM9" s="15">
        <f>JL9/INDEX(Exchange_rate_data1,MATCH('Non Food Items CMB_Regions'!$A9,Exch_regions,0),MATCH('Non Food Items CMB_Regions'!JL$1,Exch_months3,0))</f>
        <v>77.041095890410958</v>
      </c>
      <c r="JN9" s="42">
        <v>705285</v>
      </c>
      <c r="JO9" s="42">
        <f>JN9/INDEX(Exchange_rate_data2,MATCH('Non Food Items CMB_Regions'!$A9,Exch_regions,0),MATCH('Non Food Items CMB_Regions'!JN$1,Exch_months4,0))</f>
        <v>79.245505617977528</v>
      </c>
      <c r="JP9" s="42">
        <v>688750</v>
      </c>
      <c r="JQ9" s="42">
        <f>JP9/INDEX(Exchange_rate_data3,MATCH('Non Food Items CMB_Regions'!$A9,Exch_regions,0),MATCH('Non Food Items CMB_Regions'!JP$1,Exch_months5,0))</f>
        <v>77.387640449438209</v>
      </c>
      <c r="JR9" s="42">
        <v>681700</v>
      </c>
      <c r="JS9" s="42">
        <f>JR9/INDEX(Exchange_rate4,MATCH('Non Food Items CMB_Regions'!$A9,Exch_regions,0),MATCH('Non Food Items CMB_Regions'!JR$1,Exch_month6,0))</f>
        <v>76.082589285714292</v>
      </c>
      <c r="JT9" s="42">
        <v>658550</v>
      </c>
      <c r="JU9" s="42">
        <f>JT9/INDEX(Exchange_rate5,MATCH('Non Food Items CMB_Regions'!$A9,Exch_regions,0),MATCH('Non Food Items CMB_Regions'!JT$1,Exch_month7,0))</f>
        <v>71.387533875338747</v>
      </c>
      <c r="JV9" s="2">
        <v>689000</v>
      </c>
      <c r="JW9" s="42">
        <f>JV9/INDEX(Exchange_rate6,MATCH('Non Food Items CMB_Regions'!$A9,Exch_regions,0),MATCH('Non Food Items CMB_Regions'!JV$1,Exch_month9,0))</f>
        <v>73.297872340425528</v>
      </c>
      <c r="JX9" s="42">
        <v>616200</v>
      </c>
      <c r="JY9" s="42">
        <f>JX9/INDEX(Exchange_rate7,MATCH('Non Food Items CMB_Regions'!$A9,Exch_regions,0),MATCH('Non Food Items CMB_Regions'!JX$1,Exch_month10,0))</f>
        <v>63.52577319587629</v>
      </c>
      <c r="JZ9" s="42">
        <v>296200</v>
      </c>
      <c r="KA9" s="42">
        <f>JZ9/INDEX(Exchange_rate8,MATCH('Non Food Items CMB_Regions'!$A9,Exch_regions,0),MATCH('Non Food Items CMB_Regions'!JZ$1,Exchange_month11,0))</f>
        <v>30.301790281329922</v>
      </c>
      <c r="KB9" s="42">
        <v>689400</v>
      </c>
      <c r="KC9" s="42">
        <f>KB9/INDEX(Exchange_rate9,MATCH('Non Food Items CMB_Regions'!$A9,Exch_regions,0),MATCH('Non Food Items CMB_Regions'!KB$1,Exch_month11,0))</f>
        <v>73.340425531914889</v>
      </c>
      <c r="KD9" s="42">
        <v>689817</v>
      </c>
      <c r="KE9" s="42">
        <f>KD9/INDEX(Exchange_rate10,MATCH('Non Food Items CMB_Regions'!$A9,Exch_regions,0),MATCH('Non Food Items CMB_Regions'!KD$1,Exch_month12,0))</f>
        <v>70.808560870457811</v>
      </c>
      <c r="KF9" s="42">
        <v>687880</v>
      </c>
      <c r="KG9" s="42">
        <f>KF9/INDEX(Exchange_rate11,MATCH('Non Food Items CMB_Regions'!$A9,Exch_regions,0),MATCH('Non Food Items CMB_Regions'!KF$1,Exch_month13,0))</f>
        <v>69.133668341708542</v>
      </c>
      <c r="KH9" s="42">
        <v>657000</v>
      </c>
      <c r="KI9" s="42">
        <f>KH9/INDEX(Exchange_rate12,MATCH('Non Food Items CMB_Regions'!$A9,Exch_regions,0),MATCH('Non Food Items CMB_Regions'!KH$1,Exch_month14,0))</f>
        <v>62.333965844402279</v>
      </c>
      <c r="KJ9" s="42">
        <v>649000</v>
      </c>
      <c r="KK9" s="42">
        <f>KJ9/INDEX(Exchange_rate13,MATCH('Non Food Items CMB_Regions'!$A9,Exch_regions,0),MATCH('Non Food Items CMB_Regions'!KJ$1,Exch_month15,0))</f>
        <v>64.900000000000006</v>
      </c>
      <c r="KL9" s="42">
        <v>689000</v>
      </c>
      <c r="KM9" s="42">
        <f>KL9/INDEX(Exchange_rate14,MATCH('Non Food Items CMB_Regions'!$A9,Exch_regions,0),MATCH('Non Food Items CMB_Regions'!KL$1,Exch_month16,0))</f>
        <v>65</v>
      </c>
      <c r="KN9" s="42">
        <v>689000</v>
      </c>
      <c r="KO9" s="42">
        <f>KN9/INDEX(Exchange_rate15,MATCH('Non Food Items CMB_Regions'!$A9,Exch_regions,0),MATCH('Non Food Items CMB_Regions'!KN$1,Exch_month17,0))</f>
        <v>68.21782178217822</v>
      </c>
      <c r="KP9" s="44">
        <v>689000</v>
      </c>
      <c r="KQ9" s="42">
        <f>KP9/INDEX(Exchange_rate16,MATCH('Non Food Items CMB_Regions'!$A9,Exch_regions,0),MATCH('Non Food Items CMB_Regions'!KP$1,Exch_month18,0))</f>
        <v>65.153664302600475</v>
      </c>
      <c r="KR9" s="42">
        <v>732500</v>
      </c>
      <c r="KS9" s="42">
        <f>KR9/INDEX(Exchange_rate17,MATCH('Non Food Items CMB_Regions'!$A9,Exch_regions,0),MATCH('Non Food Items CMB_Regions'!KR$1,Exch_month19,0))</f>
        <v>73.25</v>
      </c>
      <c r="KT9" s="42">
        <v>687200</v>
      </c>
      <c r="KU9" s="42">
        <f>KT9/INDEX(Exchange_rate18,MATCH('Non Food Items CMB_Regions'!$A9,Exch_regions,0),MATCH('Non Food Items CMB_Regions'!KT$1,Exch_month20,0))</f>
        <v>64.830188679245282</v>
      </c>
      <c r="KV9" s="42">
        <v>683500</v>
      </c>
      <c r="KW9" s="42">
        <f>KV9/INDEX(Exchange_rate19,MATCH('Non Food Items CMB_Regions'!$A9,Exch_regions,0),MATCH('Non Food Items CMB_Regions'!KV$1,Exch_month21,0))</f>
        <v>63.878504672897193</v>
      </c>
      <c r="KX9" s="2">
        <v>686000</v>
      </c>
      <c r="KY9" s="42">
        <f>KX9/INDEX(Exchange_rate20,MATCH('Non Food Items CMB_Regions'!$A9,Exch_regions,0),MATCH('Non Food Items CMB_Regions'!KX$1,Exch_month22,0))</f>
        <v>63.371824480369519</v>
      </c>
      <c r="KZ9" s="42">
        <v>686000</v>
      </c>
      <c r="LA9" s="42">
        <f>KZ9/INDEX(Exchange_rate22,MATCH('Non Food Items CMB_Regions'!$A9,Exch_regions,0),MATCH('Non Food Items CMB_Regions'!KZ$1,Exch_month24,0))</f>
        <v>63.518518518518519</v>
      </c>
      <c r="LB9" s="42">
        <v>676000</v>
      </c>
      <c r="LC9" s="42">
        <f>LB9/INDEX(Exchange_rate23,MATCH('Non Food Items CMB_Regions'!$A9,Exch_regions,0),MATCH('Non Food Items CMB_Regions'!LB$1,Exch_month25,0))</f>
        <v>62.883720930232556</v>
      </c>
      <c r="LD9" s="24">
        <f t="shared" si="0"/>
        <v>500881.4</v>
      </c>
      <c r="LE9" s="24">
        <f t="shared" si="0"/>
        <v>56.148425611468681</v>
      </c>
      <c r="LG9" s="41"/>
    </row>
    <row r="10" spans="1:319" x14ac:dyDescent="0.35">
      <c r="A10" s="1" t="s">
        <v>7</v>
      </c>
      <c r="B10" s="21">
        <v>215568.75</v>
      </c>
      <c r="C10" s="15">
        <f t="array" ref="C10">B10/INDEX(Exch_rate,MATCH($A10,Exch_regions1,0),MATCH(B$1,Exch_months1,0))</f>
        <v>32.234579439252336</v>
      </c>
      <c r="D10" s="21">
        <v>215250</v>
      </c>
      <c r="E10" s="15">
        <f t="array" ref="E10">D10/INDEX(Exch_rate,MATCH($A10,Exch_regions1,0),MATCH(D$1,Exch_months1,0))</f>
        <v>32.186915887850468</v>
      </c>
      <c r="F10" s="21">
        <v>215625</v>
      </c>
      <c r="G10" s="15">
        <f t="array" ref="G10">F10/INDEX(Exch_rate,MATCH($A10,Exch_regions1,0),MATCH(F$1,Exch_months1,0))</f>
        <v>31.478102189781023</v>
      </c>
      <c r="H10" s="21">
        <v>215250</v>
      </c>
      <c r="I10" s="15">
        <f t="array" ref="I10">H10/INDEX(Exch_rate,MATCH($A10,Exch_regions1,0),MATCH(H$1,Exch_months1,0))</f>
        <v>31.423357664233578</v>
      </c>
      <c r="J10" s="21">
        <v>215250</v>
      </c>
      <c r="K10" s="15">
        <f t="array" ref="K10">J10/INDEX(Exch_rate,MATCH($A10,Exch_regions1,0),MATCH(J$1,Exch_months1,0))</f>
        <v>30.75</v>
      </c>
      <c r="L10" s="21">
        <v>209562.5</v>
      </c>
      <c r="M10" s="15">
        <f t="array" ref="M10">L10/INDEX(Exch_rate,MATCH($A10,Exch_regions1,0),MATCH(L$1,Exch_months1,0))</f>
        <v>31.632075471698112</v>
      </c>
      <c r="N10" s="21">
        <v>204812.5</v>
      </c>
      <c r="O10" s="15">
        <f t="array" ref="O10">N10/INDEX(Exch_rate,MATCH($A10,Exch_regions1,0),MATCH(N$1,Exch_months1,0))</f>
        <v>31.032196969696969</v>
      </c>
      <c r="P10" s="21">
        <v>204812.5</v>
      </c>
      <c r="Q10" s="15">
        <f t="array" ref="Q10">P10/INDEX(Exch_rate,MATCH($A10,Exch_regions1,0),MATCH(P$1,Exch_months1,0))</f>
        <v>31.269083969465647</v>
      </c>
      <c r="R10" s="21">
        <v>204812.5</v>
      </c>
      <c r="S10" s="15">
        <f t="array" ref="S10">R10/INDEX(Exch_rate,MATCH($A10,Exch_regions1,0),MATCH(R$1,Exch_months1,0))</f>
        <v>31.704721362229101</v>
      </c>
      <c r="T10" s="21">
        <v>204262.5</v>
      </c>
      <c r="U10" s="15">
        <f t="array" ref="U10">T10/INDEX(Exch_rate,MATCH($A10,Exch_regions1,0),MATCH(T$1,Exch_months1,0))</f>
        <v>31.485549132947977</v>
      </c>
      <c r="V10" s="21">
        <v>205009.75</v>
      </c>
      <c r="W10" s="15">
        <f t="array" ref="W10">V10/INDEX(Exch_rate,MATCH($A10,Exch_regions1,0),MATCH(V$1,Exch_months1,0))</f>
        <v>31.299198473282441</v>
      </c>
      <c r="X10" s="21">
        <v>211700</v>
      </c>
      <c r="Y10" s="15">
        <f t="array" ref="Y10">X10/INDEX(Exch_rate,MATCH($A10,Exch_regions1,0),MATCH(X$1,Exch_months1,0))</f>
        <v>32.027231467473527</v>
      </c>
      <c r="Z10" s="21">
        <v>213700</v>
      </c>
      <c r="AA10" s="15">
        <f t="array" ref="AA10">Z10/INDEX(Exch_rate,MATCH($A10,Exch_regions1,0),MATCH(Z$1,Exch_months1,0))</f>
        <v>32.13533834586466</v>
      </c>
      <c r="AB10" s="21">
        <v>213700</v>
      </c>
      <c r="AC10" s="15">
        <f t="array" ref="AC10">AB10/INDEX(Exch_rate,MATCH($A10,Exch_regions1,0),MATCH(AB$1,Exch_months1,0))</f>
        <v>30.528571428571428</v>
      </c>
      <c r="AD10" s="21">
        <v>211069</v>
      </c>
      <c r="AE10" s="15">
        <f t="array" ref="AE10">AD10/INDEX(Exch_rate,MATCH($A10,Exch_regions1,0),MATCH(AD$1,Exch_months1,0))</f>
        <v>30.152714285714286</v>
      </c>
      <c r="AF10" s="21">
        <v>213655</v>
      </c>
      <c r="AG10" s="15">
        <f t="array" ref="AG10">AF10/INDEX(Exch_rate,MATCH($A10,Exch_regions1,0),MATCH(AF$1,Exch_months1,0))</f>
        <v>30.522142857142857</v>
      </c>
      <c r="AH10" s="21">
        <v>215276</v>
      </c>
      <c r="AI10" s="15">
        <f t="array" ref="AI10">AH10/INDEX(Exch_rate,MATCH($A10,Exch_regions1,0),MATCH(AH$1,Exch_months1,0))</f>
        <v>30.753714285714285</v>
      </c>
      <c r="AJ10" s="21">
        <v>212575</v>
      </c>
      <c r="AK10" s="15">
        <f t="array" ref="AK10">AJ10/INDEX(Exch_rate,MATCH($A10,Exch_regions1,0),MATCH(AJ$1,Exch_months1,0))</f>
        <v>30.367857142857144</v>
      </c>
      <c r="AL10" s="21">
        <v>213950</v>
      </c>
      <c r="AM10" s="15">
        <f t="array" ref="AM10">AL10/INDEX(Exch_rate,MATCH($A10,Exch_regions1,0),MATCH(AL$1,Exch_months1,0))</f>
        <v>31.696296296296296</v>
      </c>
      <c r="AN10" s="21">
        <v>213950</v>
      </c>
      <c r="AO10" s="15">
        <f t="array" ref="AO10">AN10/INDEX(Exch_rate,MATCH($A10,Exch_regions1,0),MATCH(AN$1,Exch_months1,0))</f>
        <v>31.696296296296296</v>
      </c>
      <c r="AP10" s="21">
        <v>214350</v>
      </c>
      <c r="AQ10" s="15">
        <f t="array" ref="AQ10">AP10/INDEX(Exch_rate,MATCH($A10,Exch_regions1,0),MATCH(AP$1,Exch_months1,0))</f>
        <v>31.755555555555556</v>
      </c>
      <c r="AR10" s="21">
        <v>213950</v>
      </c>
      <c r="AS10" s="15">
        <f t="array" ref="AS10">AR10/INDEX(Exch_rate,MATCH($A10,Exch_regions1,0),MATCH(AR$1,Exch_months1,0))</f>
        <v>31.12</v>
      </c>
      <c r="AT10" s="21">
        <v>213950</v>
      </c>
      <c r="AU10" s="15">
        <f t="array" ref="AU10">AT10/INDEX(Exch_rate,MATCH($A10,Exch_regions1,0),MATCH(AT$1,Exch_months1,0))</f>
        <v>31.12</v>
      </c>
      <c r="AV10" s="21">
        <v>214340</v>
      </c>
      <c r="AW10" s="15">
        <f t="array" ref="AW10">AV10/INDEX(Exch_rate,MATCH($A10,Exch_regions1,0),MATCH(AV$1,Exch_months1,0))</f>
        <v>31.041274438812454</v>
      </c>
      <c r="AX10" s="21">
        <v>214100</v>
      </c>
      <c r="AY10" s="15">
        <f t="array" ref="AY10">AX10/INDEX(Exch_rate,MATCH($A10,Exch_regions1,0),MATCH(AX$1,Exch_months1,0))</f>
        <v>31.028985507246375</v>
      </c>
      <c r="AZ10" s="21">
        <v>214100</v>
      </c>
      <c r="BA10" s="15">
        <f t="array" ref="BA10">AZ10/INDEX(Exch_rate,MATCH($A10,Exch_regions1,0),MATCH(AZ$1,Exch_months1,0))</f>
        <v>31.028985507246375</v>
      </c>
      <c r="BB10" s="21">
        <v>219387.5</v>
      </c>
      <c r="BC10" s="15">
        <f t="array" ref="BC10">BB10/INDEX(Exch_rate,MATCH($A10,Exch_regions1,0),MATCH(BB$1,Exch_months1,0))</f>
        <v>31.341071428571428</v>
      </c>
      <c r="BD10" s="21">
        <v>215475</v>
      </c>
      <c r="BE10" s="15">
        <f t="array" ref="BE10">BD10/INDEX(Exch_rate,MATCH($A10,Exch_regions1,0),MATCH(BD$1,Exch_months1,0))</f>
        <v>30.782142857142858</v>
      </c>
      <c r="BF10" s="21">
        <v>215475</v>
      </c>
      <c r="BG10" s="15">
        <f t="array" ref="BG10">BF10/INDEX(Exch_rate,MATCH($A10,Exch_regions1,0),MATCH(BF$1,Exch_months1,0))</f>
        <v>29.720689655172414</v>
      </c>
      <c r="BH10" s="21">
        <v>215475</v>
      </c>
      <c r="BI10" s="15">
        <f t="array" ref="BI10">BH10/INDEX(Exch_rate,MATCH($A10,Exch_regions1,0),MATCH(BH$1,Exch_months1,0))</f>
        <v>28.314717477003942</v>
      </c>
      <c r="BJ10" s="21">
        <v>217425</v>
      </c>
      <c r="BK10" s="15">
        <f t="array" ref="BK10">BJ10/INDEX(Exch_rate,MATCH($A10,Exch_regions1,0),MATCH(BJ$1,Exch_months1,0))</f>
        <v>28.99</v>
      </c>
      <c r="BL10" s="21">
        <v>215475</v>
      </c>
      <c r="BM10" s="15">
        <f t="array" ref="BM10">BL10/INDEX(Exch_rate,MATCH($A10,Exch_regions1,0),MATCH(BL$1,Exch_months1,0))</f>
        <v>28.314717477003942</v>
      </c>
      <c r="BN10" s="21">
        <v>215475</v>
      </c>
      <c r="BO10" s="15">
        <f t="array" ref="BO10">BN10/INDEX(Exch_rate,MATCH($A10,Exch_regions1,0),MATCH(BN$1,Exch_months1,0))</f>
        <v>28.73</v>
      </c>
      <c r="BP10" s="21">
        <v>221662.5</v>
      </c>
      <c r="BQ10" s="15">
        <f t="array" ref="BQ10">BP10/INDEX(Exch_rate,MATCH($A10,Exch_regions1,0),MATCH(BP$1,Exch_months1,0))</f>
        <v>29.555</v>
      </c>
      <c r="BR10" s="21">
        <v>224250</v>
      </c>
      <c r="BS10" s="15">
        <f t="array" ref="BS10">BR10/INDEX(Exch_rate,MATCH($A10,Exch_regions1,0),MATCH(BR$1,Exch_months1,0))</f>
        <v>29.9</v>
      </c>
      <c r="BT10" s="21">
        <v>223950</v>
      </c>
      <c r="BU10" s="15">
        <f t="array" ref="BU10">BT10/INDEX(Exch_rate,MATCH($A10,Exch_regions1,0),MATCH(BT$1,Exch_months1,0))</f>
        <v>29.226753670473084</v>
      </c>
      <c r="BV10" s="21">
        <v>221350</v>
      </c>
      <c r="BW10" s="15">
        <f t="array" ref="BW10">BV10/INDEX(Exch_rate,MATCH($A10,Exch_regions1,0),MATCH(BV$1,Exch_months1,0))</f>
        <v>32.671586715867157</v>
      </c>
      <c r="BX10" s="21">
        <v>221350</v>
      </c>
      <c r="BY10" s="15">
        <f t="array" ref="BY10">BX10/INDEX(Exch_rate,MATCH($A10,Exch_regions1,0),MATCH(BX$1,Exch_months1,0))</f>
        <v>30.1156462585034</v>
      </c>
      <c r="BZ10" s="21">
        <v>224500</v>
      </c>
      <c r="CA10" s="15">
        <f t="array" ref="CA10">BZ10/INDEX(Exch_rate,MATCH($A10,Exch_regions1,0),MATCH(BZ$1,Exch_months1,0))</f>
        <v>30.184873949579831</v>
      </c>
      <c r="CB10" s="21">
        <v>226325</v>
      </c>
      <c r="CC10" s="15">
        <f t="array" ref="CC10">CB10/INDEX(Exch_rate,MATCH($A10,Exch_regions1,0),MATCH(CB$1,Exch_months1,0))</f>
        <v>30.58445945945946</v>
      </c>
      <c r="CD10" s="21">
        <v>232287.5</v>
      </c>
      <c r="CE10" s="15">
        <f t="array" ref="CE10">CD10/INDEX(Exch_rate,MATCH($A10,Exch_regions1,0),MATCH(CD$1,Exch_months1,0))</f>
        <v>31.390202702702702</v>
      </c>
      <c r="CF10" s="21">
        <v>232102.5</v>
      </c>
      <c r="CG10" s="15">
        <f t="array" ref="CG10">CF10/INDEX(Exch_rate,MATCH($A10,Exch_regions1,0),MATCH(CF$1,Exch_months1,0))</f>
        <v>31.365202702702703</v>
      </c>
      <c r="CH10" s="21">
        <v>232481</v>
      </c>
      <c r="CI10" s="15">
        <f t="array" ref="CI10">CH10/INDEX(Exch_rate,MATCH($A10,Exch_regions1,0),MATCH(CH$1,Exch_months1,0))</f>
        <v>30.792185430463576</v>
      </c>
      <c r="CJ10" s="21">
        <v>234250</v>
      </c>
      <c r="CK10" s="15">
        <f t="array" ref="CK10">CJ10/INDEX(Exch_rate,MATCH($A10,Exch_regions1,0),MATCH(CJ$1,Exch_months1,0))</f>
        <v>31.233333333333334</v>
      </c>
      <c r="CL10" s="21">
        <v>234250</v>
      </c>
      <c r="CM10" s="15">
        <f t="array" ref="CM10">CL10/INDEX(Exch_rate,MATCH($A10,Exch_regions1,0),MATCH(CL$1,Exch_months1,0))</f>
        <v>31.233333333333334</v>
      </c>
      <c r="CN10" s="21">
        <v>233875</v>
      </c>
      <c r="CO10" s="15">
        <f t="array" ref="CO10">CN10/INDEX(Exch_rate,MATCH($A10,Exch_regions1,0),MATCH(CN$1,Exch_months1,0))</f>
        <v>31.183333333333334</v>
      </c>
      <c r="CP10" s="21">
        <v>225200</v>
      </c>
      <c r="CQ10" s="15">
        <f t="array" ref="CQ10">CP10/INDEX(Exch_rate,MATCH($A10,Exch_regions1,0),MATCH(CP$1,Exch_months1,0))</f>
        <v>30.026666666666667</v>
      </c>
      <c r="CR10" s="21">
        <v>227075</v>
      </c>
      <c r="CS10" s="15">
        <f t="array" ref="CS10">CR10/INDEX(Exch_rate,MATCH($A10,Exch_regions1,0),MATCH(CR$1,Exch_months1,0))</f>
        <v>28.011472275334608</v>
      </c>
      <c r="CT10" s="21">
        <v>230425</v>
      </c>
      <c r="CU10" s="15">
        <f t="array" ref="CU10">CT10/INDEX(Exch_rate,MATCH($A10,Exch_regions1,0),MATCH(CT$1,Exch_months1,0))</f>
        <v>27.720300751879698</v>
      </c>
      <c r="CV10" s="21">
        <v>235700</v>
      </c>
      <c r="CW10" s="15">
        <f t="array" ref="CW10">CV10/INDEX(Exch_rate,MATCH($A10,Exch_regions1,0),MATCH(CV$1,Exch_months1,0))</f>
        <v>30.61038961038961</v>
      </c>
      <c r="CX10" s="15">
        <v>219600</v>
      </c>
      <c r="CY10" s="15">
        <f t="array" ref="CY10">CX10/INDEX(Exch_rate,MATCH($A10,Exch_regions1,0),MATCH(CX$1,Exch_months1,0))</f>
        <v>27.45</v>
      </c>
      <c r="CZ10" s="15">
        <v>254325</v>
      </c>
      <c r="DA10" s="15">
        <f t="array" ref="DA10">CZ10/INDEX(Exch_rate,MATCH($A10,Exch_regions1,0),MATCH(CZ$1,Exch_months1,0))</f>
        <v>30.142222222222223</v>
      </c>
      <c r="DB10" s="15">
        <v>243025</v>
      </c>
      <c r="DC10" s="15">
        <f t="array" ref="DC10">DB10/INDEX(Exch_rate,MATCH($A10,Exch_regions1,0),MATCH(DB$1,Exch_months1,0))</f>
        <v>27.616477272727273</v>
      </c>
      <c r="DD10" s="15">
        <v>243250</v>
      </c>
      <c r="DE10" s="15">
        <f t="array" ref="DE10">DD10/INDEX(Exch_rate,MATCH($A10,Exch_regions1,0),MATCH(DD$1,Exch_months1,0))</f>
        <v>27.178770949720672</v>
      </c>
      <c r="DF10" s="2">
        <v>245400</v>
      </c>
      <c r="DG10" s="15">
        <f t="array" ref="DG10">DF10/INDEX(Exch_rate,MATCH($A10,Exch_regions1,0),MATCH(DF$1,Exch_months1,0))</f>
        <v>26.458221024258759</v>
      </c>
      <c r="DH10" s="2">
        <v>245500</v>
      </c>
      <c r="DI10" s="15">
        <f t="array" ref="DI10">DH10/INDEX(Exch_rate,MATCH($A10,Exch_regions1,0),MATCH(DH$1,Exch_months1,0))</f>
        <v>25.179487179487179</v>
      </c>
      <c r="DJ10" s="2">
        <v>251000</v>
      </c>
      <c r="DK10" s="15">
        <f t="array" ref="DK10">DJ10/INDEX(Exch_rate,MATCH($A10,Exch_regions1,0),MATCH(DJ$1,Exch_months1,0))</f>
        <v>25.1</v>
      </c>
      <c r="DL10" s="2">
        <v>246000</v>
      </c>
      <c r="DM10" s="15">
        <f t="array" ref="DM10">DL10/INDEX(Exch_rate,MATCH($A10,Exch_regions1,0),MATCH(DL$1,Exch_months1,0))</f>
        <v>24.6</v>
      </c>
      <c r="DN10" s="2">
        <v>250700</v>
      </c>
      <c r="DO10" s="15">
        <f t="array" ref="DO10">DN10/INDEX(Exch_rate,MATCH($A10,Exch_regions1,0),MATCH(DN$1,Exch_months1,0))</f>
        <v>24.945273631840795</v>
      </c>
      <c r="DP10" s="2">
        <v>253200</v>
      </c>
      <c r="DQ10" s="15">
        <f t="array" ref="DQ10">DP10/INDEX(Exch_rate,MATCH($A10,Exch_regions1,0),MATCH(DP$1,Exch_months1,0))</f>
        <v>25.32</v>
      </c>
      <c r="DR10" s="17">
        <v>250700</v>
      </c>
      <c r="DS10" s="15">
        <f t="array" ref="DS10">DR10/INDEX(Exch_rate,MATCH($A10,Exch_regions1,0),MATCH(DR$1,Exch_months1,0))</f>
        <v>25.07</v>
      </c>
      <c r="DT10" s="17">
        <v>248825</v>
      </c>
      <c r="DU10" s="15">
        <f t="array" ref="DU10">DT10/INDEX(Exch_rate,MATCH($A10,Exch_regions1,0),MATCH(DT$1,Exch_months1,0))</f>
        <v>24.157766990291261</v>
      </c>
      <c r="DV10" s="17">
        <v>253875</v>
      </c>
      <c r="DW10" s="15">
        <f t="array" ref="DW10">DV10/INDEX(Exch_rate,MATCH($A10,Exch_regions1,0),MATCH(DV$1,Exch_months1,0))</f>
        <v>24.528985507246375</v>
      </c>
      <c r="DX10" s="17">
        <v>254125</v>
      </c>
      <c r="DY10" s="15">
        <f t="array" ref="DY10">DX10/INDEX(Exch_rate,MATCH($A10,Exch_regions1,0),MATCH(DX$1,Exch_months1,0))</f>
        <v>24.553140096618357</v>
      </c>
      <c r="DZ10" s="17">
        <v>260500</v>
      </c>
      <c r="EA10" s="15">
        <f t="array" ref="EA10">DZ10/INDEX(Exch_rate,MATCH($A10,Exch_regions1,0),MATCH(DZ$1,Exch_months1,0))</f>
        <v>26.313131313131311</v>
      </c>
      <c r="EB10" s="17">
        <v>259000</v>
      </c>
      <c r="EC10" s="15">
        <f t="array" ref="EC10">EB10/INDEX(Exch_rate,MATCH($A10,Exch_regions1,0),MATCH(EB$1,Exch_months1,0))</f>
        <v>26.161616161616163</v>
      </c>
      <c r="ED10" s="2">
        <v>258900</v>
      </c>
      <c r="EE10" s="15">
        <f t="array" ref="EE10">ED10/INDEX(Exch_rate,MATCH($A10,Exch_regions1,0),MATCH(ED$1,Exch_months1,0))</f>
        <v>25.633663366336634</v>
      </c>
      <c r="EF10" s="20">
        <v>258000</v>
      </c>
      <c r="EG10" s="15">
        <f t="array" ref="EG10">EF10/INDEX(Exch_rate,MATCH($A10,Exch_regions1,0),MATCH(EF$1,Exch_months1,0))</f>
        <v>25.8</v>
      </c>
      <c r="EH10" s="2">
        <v>257500</v>
      </c>
      <c r="EI10" s="15">
        <f t="array" ref="EI10">EH10/INDEX(Exch_rate,MATCH($A10,Exch_regions1,0),MATCH(EH$1,Exch_months1,0))</f>
        <v>25.75</v>
      </c>
      <c r="EJ10" s="21">
        <v>258150</v>
      </c>
      <c r="EK10" s="15">
        <f t="array" ref="EK10">EJ10/INDEX(Exch_rate,MATCH($A10,Exch_regions1,0),MATCH(EJ$1,Exch_months1,0))</f>
        <v>25.815000000000001</v>
      </c>
      <c r="EL10" s="21">
        <v>253975</v>
      </c>
      <c r="EM10" s="15">
        <f t="array" ref="EM10">EL10/INDEX(Exch_rate,MATCH($A10,Exch_regions1,0),MATCH(EL$1,Exch_months1,0))</f>
        <v>25.397500000000001</v>
      </c>
      <c r="EN10" s="2">
        <v>256225</v>
      </c>
      <c r="EO10" s="15">
        <f t="array" ref="EO10">EN10/INDEX(Exch_rate,MATCH($A10,Exch_regions1,0),MATCH(EN$1,Exch_months1,0))</f>
        <v>25.881313131313131</v>
      </c>
      <c r="EP10" s="2">
        <v>261225</v>
      </c>
      <c r="EQ10" s="15">
        <f t="array" ref="EQ10">EP10/INDEX(Exch_rate,MATCH($A10,Exch_regions1,0),MATCH(EP$1,Exch_months1,0))</f>
        <v>26.122499999999999</v>
      </c>
      <c r="ER10" s="29">
        <v>261500</v>
      </c>
      <c r="ES10" s="15">
        <f t="array" ref="ES10">ER10/INDEX(Exch_rate,MATCH($A10,Exch_regions1,0),MATCH(ER$1,Exch_months1,0))</f>
        <v>26.683673469387756</v>
      </c>
      <c r="ET10" s="29">
        <v>261500</v>
      </c>
      <c r="EU10" s="15">
        <f t="array" ref="EU10">ET10/INDEX(Exch_rate,MATCH($A10,Exch_regions1,0),MATCH(ET$1,Exch_months1,0))</f>
        <v>27.967914438502675</v>
      </c>
      <c r="EV10" s="30">
        <v>256500</v>
      </c>
      <c r="EW10" s="15">
        <f t="array" ref="EW10">EV10/INDEX(Exch_rate,MATCH($A10,Exch_regions1,0),MATCH(EV$1,Exch_months1,0))</f>
        <v>30.176470588235293</v>
      </c>
      <c r="EX10" s="30">
        <v>255500</v>
      </c>
      <c r="EY10" s="15">
        <f t="array" ref="EY10">EX10/INDEX(Exch_rate,MATCH($A10,Exch_regions1,0),MATCH(EX$1,Exch_months1,0))</f>
        <v>30.69069069069069</v>
      </c>
      <c r="EZ10" s="30">
        <v>252250</v>
      </c>
      <c r="FA10" s="15">
        <f t="array" ref="FA10">EZ10/INDEX(Exch_rate,MATCH($A10,Exch_regions1,0),MATCH(EZ$1,Exch_months1,0))</f>
        <v>29.852071005917161</v>
      </c>
      <c r="FB10" s="30">
        <v>255250</v>
      </c>
      <c r="FC10" s="15">
        <f t="array" ref="FC10">FB10/INDEX(Exch_rate,MATCH($A10,Exch_regions1,0),MATCH(FB$1,Exch_months1,0))</f>
        <v>30.550568521843207</v>
      </c>
      <c r="FD10" s="30">
        <v>251125</v>
      </c>
      <c r="FE10" s="15">
        <f t="array" ref="FE10">FD10/INDEX(Exch_rate,MATCH($A10,Exch_regions1,0),MATCH(FD$1,Exch_months1,0))</f>
        <v>29.807121661721069</v>
      </c>
      <c r="FF10" s="15">
        <v>254750</v>
      </c>
      <c r="FG10" s="15">
        <f t="array" ref="FG10">FF10/INDEX(Exch_rate,MATCH($A10,Exch_regions1,0),MATCH(FF$1,Exch_months1,0))</f>
        <v>30.327380952380953</v>
      </c>
      <c r="FH10" s="15">
        <v>255125</v>
      </c>
      <c r="FI10" s="15">
        <f t="array" ref="FI10">FH10/INDEX(Exch_rate,MATCH($A10,Exch_regions1,0),MATCH(FH$1,Exch_months1,0))</f>
        <v>28.035714285714285</v>
      </c>
      <c r="FJ10" s="15">
        <v>259625</v>
      </c>
      <c r="FK10" s="15">
        <f t="array" ref="FK10">FJ10/INDEX(Exch_rate,MATCH($A10,Exch_regions1,0),MATCH(FJ$1,Exch_months1,0))</f>
        <v>30.852644087938206</v>
      </c>
      <c r="FL10" s="15">
        <v>251875</v>
      </c>
      <c r="FM10" s="15">
        <f t="array" ref="FM10">FL10/INDEX(Exch_rate,MATCH($A10,Exch_regions1,0),MATCH(FL$1,Exch_months1,0))</f>
        <v>29.332129963898918</v>
      </c>
      <c r="FN10" s="15">
        <v>252625</v>
      </c>
      <c r="FO10" s="15">
        <f t="array" ref="FO10">FN10/INDEX(Exch_rate,MATCH($A10,Exch_regions1,0),MATCH(FN$1,Exch_months1,0))</f>
        <v>29.896449704142011</v>
      </c>
      <c r="FP10" s="15">
        <v>253000</v>
      </c>
      <c r="FQ10" s="15">
        <f t="array" ref="FQ10">FP10/INDEX(Exch_rate,MATCH($A10,Exch_regions1,0),MATCH(FP$1,Exch_months1,0))</f>
        <v>29.764705882352942</v>
      </c>
      <c r="FR10" s="15">
        <v>255500</v>
      </c>
      <c r="FS10" s="15">
        <f t="array" ref="FS10">FR10/INDEX(Exch_rate,MATCH($A10,Exch_regions1,0),MATCH(FR$1,Exch_months1,0))</f>
        <v>30.290456431535269</v>
      </c>
      <c r="FT10" s="15">
        <v>254562.5</v>
      </c>
      <c r="FU10" s="15">
        <f t="array" ref="FU10">FT10/INDEX(Exch_rate,MATCH($A10,Exch_regions1,0),MATCH(FT$1,Exch_months1,0))</f>
        <v>30.129305243224049</v>
      </c>
      <c r="FV10" s="15">
        <v>253531.25</v>
      </c>
      <c r="FW10" s="15">
        <f t="array" ref="FW10">FV10/INDEX(Exch_rate,MATCH($A10,Exch_regions1,0),MATCH(FV$1,Exch_months1,0))</f>
        <v>30.317638266068759</v>
      </c>
      <c r="FX10" s="15">
        <v>253400</v>
      </c>
      <c r="FY10" s="15">
        <f t="array" ref="FY10">FX10/INDEX(Exch_rate,MATCH($A10,Exch_regions1,0),MATCH(FX$1,Exch_months1,0))</f>
        <v>29.825800376647834</v>
      </c>
      <c r="FZ10" s="15">
        <v>271437.5</v>
      </c>
      <c r="GA10" s="15">
        <f t="array" ref="GA10">FZ10/INDEX(Exch_rate,MATCH($A10,Exch_regions1,0),MATCH(FZ$1,Exch_months1,0))</f>
        <v>31.933823529411764</v>
      </c>
      <c r="GB10" s="15">
        <v>255712.5</v>
      </c>
      <c r="GC10" s="15">
        <f t="array" ref="GC10">GB10/INDEX(Exch_rate,MATCH($A10,Exch_regions1,0),MATCH(GB$1,Exch_months1,0))</f>
        <v>30.083823529411763</v>
      </c>
      <c r="GD10" s="15">
        <v>254562.5</v>
      </c>
      <c r="GE10" s="15">
        <f t="array" ref="GE10">GD10/INDEX(Exch_rate,MATCH($A10,Exch_regions1,0),MATCH(GD$1,Exch_months1,0))</f>
        <v>29.948529411764707</v>
      </c>
      <c r="GF10" s="15">
        <v>254625</v>
      </c>
      <c r="GG10" s="15">
        <f t="array" ref="GG10">GF10/INDEX(Exch_rate,MATCH($A10,Exch_regions1,0),MATCH(GF$1,Exch_months1,0))</f>
        <v>29.955882352941178</v>
      </c>
      <c r="GH10" s="15">
        <v>253625</v>
      </c>
      <c r="GI10" s="15">
        <f t="array" ref="GI10">GH10/INDEX(Exch_rate,MATCH($A10,Exch_regions1,0),MATCH(GH$1,Exch_months1,0))</f>
        <v>29.663742690058481</v>
      </c>
      <c r="GJ10" s="15">
        <v>253925</v>
      </c>
      <c r="GK10" s="15">
        <f t="array" ref="GK10">GJ10/INDEX(Exch_rate,MATCH($A10,Exch_regions1,0),MATCH(GJ$1,Exch_months1,0))</f>
        <v>29.873529411764707</v>
      </c>
      <c r="GL10" s="15">
        <v>251750</v>
      </c>
      <c r="GM10" s="15">
        <f t="array" ref="GM10">GL10/INDEX(Exch_rate,MATCH($A10,Exch_regions1,0),MATCH(GL$1,Exch_months1,0))</f>
        <v>29.501376926231909</v>
      </c>
      <c r="GN10" s="15">
        <v>251750</v>
      </c>
      <c r="GO10" s="15">
        <f t="array" ref="GO10">GN10/INDEX(Exch_rate,MATCH($A10,Exch_regions1,0),MATCH(GN$1,Exch_months1,0))</f>
        <v>29.617647058823529</v>
      </c>
      <c r="GP10" s="15">
        <v>253250</v>
      </c>
      <c r="GQ10" s="15">
        <f t="array" ref="GQ10">GP10/INDEX(Exch_rate,MATCH($A10,Exch_regions1,0),MATCH(GP$1,Exch_months1,0))</f>
        <v>29.794117647058822</v>
      </c>
      <c r="GR10" s="15">
        <v>253812.5</v>
      </c>
      <c r="GS10" s="15">
        <f t="array" ref="GS10">GR10/INDEX(Exch_rate,MATCH($A10,Exch_regions1,0),MATCH(GR$1,Exch_months1,0))</f>
        <v>29.860294117647058</v>
      </c>
      <c r="GT10" s="15">
        <v>253925</v>
      </c>
      <c r="GU10" s="15">
        <f t="array" ref="GU10">GT10/INDEX(Exch_rate,MATCH($A10,Exch_regions1,0),MATCH(GT$1,Exch_months1,0))</f>
        <v>29.873529411764707</v>
      </c>
      <c r="GV10" s="15">
        <v>255593.75</v>
      </c>
      <c r="GW10" s="15">
        <f t="array" ref="GW10">GV10/INDEX(Exch_rate,MATCH($A10,Exch_regions1,0),MATCH(GV$1,Exch_months1,0))</f>
        <v>30.247781065088759</v>
      </c>
      <c r="GX10" s="15">
        <v>258718.75</v>
      </c>
      <c r="GY10" s="15">
        <f t="array" ref="GY10">GX10/INDEX(Exch_rate,MATCH($A10,Exch_regions1,0),MATCH(GX$1,Exch_months1,0))</f>
        <v>30.348240469208211</v>
      </c>
      <c r="GZ10" s="2">
        <v>256125</v>
      </c>
      <c r="HA10" s="15">
        <f t="array" ref="HA10">GZ10/INDEX(Exch_rate,MATCH($A10,Exch_regions1,0),MATCH(GZ$1,Exch_months1,0))</f>
        <v>29.956140350877192</v>
      </c>
      <c r="HB10" s="15">
        <v>256125</v>
      </c>
      <c r="HC10" s="15">
        <f t="array" ref="HC10">HB10/INDEX(Exch_rate,MATCH($A10,Exch_regions1,0),MATCH(HB$1,Exch_months1,0))</f>
        <v>29.956140350877192</v>
      </c>
      <c r="HD10" s="15">
        <v>255125</v>
      </c>
      <c r="HE10" s="15">
        <f t="array" ref="HE10">HD10/INDEX(Exch_rate,MATCH($A10,Exch_regions1,0),MATCH(HD$1,Exch_months1,0))</f>
        <v>29.839181286549707</v>
      </c>
      <c r="HF10" s="15">
        <v>256125</v>
      </c>
      <c r="HG10" s="15">
        <f t="array" ref="HG10">HF10/INDEX(Exch_rate,MATCH($A10,Exch_regions1,0),MATCH(HF$1,Exch_months1,0))</f>
        <v>30.132352941176471</v>
      </c>
      <c r="HH10" s="15">
        <v>258625</v>
      </c>
      <c r="HI10" s="15">
        <f t="array" ref="HI10">HH10/INDEX(Exch_rate,MATCH($A10,Exch_regions1,0),MATCH(HH$1,Exch_months1,0))</f>
        <v>30.426470588235293</v>
      </c>
      <c r="HJ10" s="15">
        <v>254550</v>
      </c>
      <c r="HK10" s="15">
        <f t="array" ref="HK10">HJ10/INDEX(Exch_rate,MATCH($A10,Exch_regions1,0),MATCH(HJ$1,Exch_months1,0))</f>
        <v>29.911868390129261</v>
      </c>
      <c r="HL10" s="15">
        <v>253968.75</v>
      </c>
      <c r="HM10" s="15">
        <f t="array" ref="HM10">HL10/INDEX(Exch_rate,MATCH($A10,Exch_regions1,0),MATCH(HL$1,Exch_months1,0))</f>
        <v>29.703947368421051</v>
      </c>
      <c r="HN10" s="15">
        <v>273531.25</v>
      </c>
      <c r="HO10" s="15">
        <f t="array" ref="HO10">HN10/INDEX(Exch_rate,MATCH($A10,Exch_regions1,0),MATCH(HN$1,Exch_months1,0))</f>
        <v>32.180147058823529</v>
      </c>
      <c r="HP10" s="15">
        <v>278750</v>
      </c>
      <c r="HQ10" s="15">
        <f t="array" ref="HQ10">HP10/INDEX(Exch_rate,MATCH($A10,Exch_regions1,0),MATCH(HP$1,Exch_months1,0))</f>
        <v>32.794117647058826</v>
      </c>
      <c r="HR10" s="15">
        <v>277475</v>
      </c>
      <c r="HS10" s="15">
        <f t="array" ref="HS10">HR10/INDEX(Exch_rate,MATCH($A10,Exch_regions1,0),MATCH(HR$1,Exch_months1,0))</f>
        <v>32.64411764705882</v>
      </c>
      <c r="HT10" s="15">
        <v>301820</v>
      </c>
      <c r="HU10" s="15">
        <f t="array" ref="HU10">HT10/INDEX(Exch_rate,MATCH($A10,Exch_regions1,0),MATCH(HT$1,Exch_months1,0))</f>
        <v>35.508235294117647</v>
      </c>
      <c r="HV10" s="15">
        <v>309156.25</v>
      </c>
      <c r="HW10" s="15">
        <f t="array" ref="HW10">HV10/INDEX(Exch_rate,MATCH($A10,Exch_regions1,0),MATCH(HV$1,Exch_months1,0))</f>
        <v>36.371323529411768</v>
      </c>
      <c r="HX10" s="15">
        <v>309650</v>
      </c>
      <c r="HY10" s="15">
        <f t="array" ref="HY10">HX10/INDEX(Exch_rate,MATCH($A10,Exch_regions1,0),MATCH(HX$1,Exch_months1,0))</f>
        <v>36.429411764705883</v>
      </c>
      <c r="HZ10" s="15">
        <v>304000</v>
      </c>
      <c r="IA10" s="15">
        <f t="array" ref="IA10">HZ10/INDEX(Exch_rate,MATCH($A10,Exch_regions1,0),MATCH(HZ$1,Exch_months1,0))</f>
        <v>35.555555555555557</v>
      </c>
      <c r="IB10" s="15">
        <v>311400</v>
      </c>
      <c r="IC10" s="15">
        <f t="array" ref="IC10">IB10/INDEX(Exch_rate,MATCH($A10,Exch_regions1,0),MATCH(IB$1,Exch_months1,0))</f>
        <v>36.293706293706293</v>
      </c>
      <c r="ID10" s="15">
        <v>311400</v>
      </c>
      <c r="IE10" s="15">
        <f t="array" ref="IE10">ID10/INDEX(Exch_rate,MATCH($A10,Exch_regions1,0),MATCH(ID$1,Exch_months1,0))</f>
        <v>36.421052631578945</v>
      </c>
      <c r="IF10" s="15">
        <v>321375</v>
      </c>
      <c r="IG10" s="15">
        <f t="array" ref="IG10">IF10/INDEX(Exch_rate,MATCH($A10,Exch_regions1,0),MATCH(IF$1,Exch_months1,0))</f>
        <v>37.532846715328468</v>
      </c>
      <c r="IH10" s="15">
        <v>327750</v>
      </c>
      <c r="II10" s="15">
        <f t="array" ref="II10">IH10/INDEX(Exch_rate,MATCH($A10,Exch_regions1,0),MATCH(IH$1,Exch_months1,0))</f>
        <v>38.333333333333336</v>
      </c>
      <c r="IJ10" s="15">
        <v>345500</v>
      </c>
      <c r="IK10" s="15">
        <f t="array" ref="IK10">IJ10/INDEX(Exch_rate,MATCH($A10,Exch_regions1,0),MATCH(IJ$1,Exch_months1,0))</f>
        <v>40.371582145361067</v>
      </c>
      <c r="IL10" s="15">
        <v>362281.25</v>
      </c>
      <c r="IM10" s="15">
        <f t="array" ref="IM10">IL10/INDEX(Exch_rate,MATCH($A10,Exch_regions1,0),MATCH(IL$1,Exch_months1,0))</f>
        <v>42.283059056956112</v>
      </c>
      <c r="IN10" s="15">
        <v>409125</v>
      </c>
      <c r="IO10" s="15">
        <f t="array" ref="IO10">IN10/INDEX(Exch_rate,MATCH($A10,Exch_regions1,0),MATCH(IN$1,Exch_months1,0))</f>
        <v>47.600349040139619</v>
      </c>
      <c r="IP10" s="15">
        <v>415425</v>
      </c>
      <c r="IQ10" s="15">
        <f t="array" ref="IQ10">IP10/INDEX(Exch_rate,MATCH($A10,Exch_regions1,0),MATCH(IP$1,Exch_months1,0))</f>
        <v>48.02601156069364</v>
      </c>
      <c r="IR10" s="15">
        <v>460375</v>
      </c>
      <c r="IS10" s="15">
        <f t="array" ref="IS10">IR10/INDEX(Exch_rate,MATCH($A10,Exch_regions1,0),MATCH(IR$1,Exch_months1,0))</f>
        <v>53.550657206002093</v>
      </c>
      <c r="IT10" s="15">
        <v>485500</v>
      </c>
      <c r="IU10" s="15">
        <f t="array" ref="IU10">IT10/INDEX(Exch_rate,MATCH($A10,Exch_regions1,0),MATCH(IT$1,Exch_months1,0))</f>
        <v>56.127167630057805</v>
      </c>
      <c r="IV10" s="15">
        <v>577250</v>
      </c>
      <c r="IW10" s="15">
        <f t="array" ref="IW10">IV10/INDEX(Exch_rate,MATCH($A10,Exch_regions1,0),MATCH(IV$1,Exch_months1,0))</f>
        <v>66.834549033229123</v>
      </c>
      <c r="IX10" s="15">
        <v>586750</v>
      </c>
      <c r="IY10" s="15">
        <f t="array" ref="IY10">IX10/INDEX(Exch_rate,MATCH($A10,Exch_regions1,0),MATCH(IX$1,Exch_months1,0))</f>
        <v>67.54345573845977</v>
      </c>
      <c r="IZ10" s="15">
        <v>577500</v>
      </c>
      <c r="JA10" s="15">
        <f t="array" ref="JA10">IZ10/INDEX(Exch_rate,MATCH($A10,Exch_regions1,0),MATCH(IZ$1,Exch_months1,0))</f>
        <v>65.625</v>
      </c>
      <c r="JB10" s="15">
        <v>482625</v>
      </c>
      <c r="JC10" s="15">
        <f t="array" ref="JC10">JB10/INDEX(Exch_rate,MATCH($A10,Exch_regions1,0),MATCH(JB$1,Exch_months1,0))</f>
        <v>55.157142857142858</v>
      </c>
      <c r="JD10" s="15">
        <v>460750</v>
      </c>
      <c r="JE10" s="15">
        <f t="array" ref="JE10">JD10/INDEX(Exch_rate,MATCH($A10,Exch_regions1,0),MATCH(JD$1,Exch_months1,0))</f>
        <v>52.959770114942529</v>
      </c>
      <c r="JF10" s="15">
        <v>480250</v>
      </c>
      <c r="JG10" s="15">
        <f t="array" ref="JG10">JF10/INDEX(Exch_rate,MATCH($A10,Exch_regions1,0),MATCH(JF$1,Exch_months1,0))</f>
        <v>55.201149425287355</v>
      </c>
      <c r="JH10" s="15">
        <v>480250</v>
      </c>
      <c r="JI10" s="15">
        <f t="array" ref="JI10">JH10/INDEX(Exch_rate,MATCH($A10,Exch_regions1,0),MATCH(JH$1,Exch_months1,0))</f>
        <v>55.201149425287355</v>
      </c>
      <c r="JJ10" s="15">
        <v>460250</v>
      </c>
      <c r="JK10" s="15">
        <f t="array" ref="JK10">JJ10/INDEX(Exch_rate,MATCH($A10,Exch_regions1,0),MATCH(JJ$1,Exch_months1,0))</f>
        <v>51.568627450980394</v>
      </c>
      <c r="JL10" s="15">
        <v>460750</v>
      </c>
      <c r="JM10" s="15">
        <f>JL10/INDEX(Exchange_rate_data1,MATCH('Non Food Items CMB_Regions'!$A10,Exch_regions,0),MATCH('Non Food Items CMB_Regions'!JL$1,Exch_months3,0))</f>
        <v>51.769662921348313</v>
      </c>
      <c r="JN10" s="42">
        <v>456200</v>
      </c>
      <c r="JO10" s="42">
        <f>JN10/INDEX(Exchange_rate_data2,MATCH('Non Food Items CMB_Regions'!$A10,Exch_regions,0),MATCH('Non Food Items CMB_Regions'!JN$1,Exch_months4,0))</f>
        <v>51.114845938375353</v>
      </c>
      <c r="JP10" s="42">
        <v>436687.5</v>
      </c>
      <c r="JQ10" s="42">
        <f>JP10/INDEX(Exchange_rate_data3,MATCH('Non Food Items CMB_Regions'!$A10,Exch_regions,0),MATCH('Non Food Items CMB_Regions'!JP$1,Exch_months5,0))</f>
        <v>49.343220338983052</v>
      </c>
      <c r="JR10" s="42">
        <v>433875</v>
      </c>
      <c r="JS10" s="42">
        <f>JR10/INDEX(Exchange_rate4,MATCH('Non Food Items CMB_Regions'!$A10,Exch_regions,0),MATCH('Non Food Items CMB_Regions'!JR$1,Exch_month6,0))</f>
        <v>48.559037493005036</v>
      </c>
      <c r="JT10" s="42">
        <v>462875</v>
      </c>
      <c r="JU10" s="42">
        <f>JT10/INDEX(Exchange_rate5,MATCH('Non Food Items CMB_Regions'!$A10,Exch_regions,0),MATCH('Non Food Items CMB_Regions'!JT$1,Exch_month7,0))</f>
        <v>48.852242744063325</v>
      </c>
      <c r="JV10" s="2">
        <v>465000</v>
      </c>
      <c r="JW10" s="42">
        <f>JV10/INDEX(Exchange_rate6,MATCH('Non Food Items CMB_Regions'!$A10,Exch_regions,0),MATCH('Non Food Items CMB_Regions'!JV$1,Exch_month9,0))</f>
        <v>48.037190082644628</v>
      </c>
      <c r="JX10" s="42">
        <v>465000</v>
      </c>
      <c r="JY10" s="42">
        <f>JX10/INDEX(Exchange_rate7,MATCH('Non Food Items CMB_Regions'!$A10,Exch_regions,0),MATCH('Non Food Items CMB_Regions'!JX$1,Exch_month10,0))</f>
        <v>45.644171779141104</v>
      </c>
      <c r="JZ10" s="42">
        <v>239250</v>
      </c>
      <c r="KA10" s="42">
        <f>JZ10/INDEX(Exchange_rate8,MATCH('Non Food Items CMB_Regions'!$A10,Exch_regions,0),MATCH('Non Food Items CMB_Regions'!JZ$1,Exchange_month11,0))</f>
        <v>23.658838071693449</v>
      </c>
      <c r="KB10" s="42">
        <v>437650</v>
      </c>
      <c r="KC10" s="42">
        <f>KB10/INDEX(Exchange_rate9,MATCH('Non Food Items CMB_Regions'!$A10,Exch_regions,0),MATCH('Non Food Items CMB_Regions'!KB$1,Exch_month11,0))</f>
        <v>43.765000000000001</v>
      </c>
      <c r="KD10" s="42">
        <v>438150</v>
      </c>
      <c r="KE10" s="42">
        <f>KD10/INDEX(Exchange_rate10,MATCH('Non Food Items CMB_Regions'!$A10,Exch_regions,0),MATCH('Non Food Items CMB_Regions'!KD$1,Exch_month12,0))</f>
        <v>43.597014925373138</v>
      </c>
      <c r="KF10" s="42">
        <v>438359.75</v>
      </c>
      <c r="KG10" s="42">
        <f>KF10/INDEX(Exchange_rate11,MATCH('Non Food Items CMB_Regions'!$A10,Exch_regions,0),MATCH('Non Food Items CMB_Regions'!KF$1,Exch_month13,0))</f>
        <v>43.950245638660519</v>
      </c>
      <c r="KH10" s="42">
        <v>446750</v>
      </c>
      <c r="KI10" s="42">
        <f>KH10/INDEX(Exchange_rate12,MATCH('Non Food Items CMB_Regions'!$A10,Exch_regions,0),MATCH('Non Food Items CMB_Regions'!KH$1,Exch_month14,0))</f>
        <v>44.674999999999997</v>
      </c>
      <c r="KJ10" s="42">
        <v>449000</v>
      </c>
      <c r="KK10" s="42">
        <f>KJ10/INDEX(Exchange_rate13,MATCH('Non Food Items CMB_Regions'!$A10,Exch_regions,0),MATCH('Non Food Items CMB_Regions'!KJ$1,Exch_month15,0))</f>
        <v>43.277108433734938</v>
      </c>
      <c r="KL10" s="42">
        <v>449468.75</v>
      </c>
      <c r="KM10" s="42">
        <f>KL10/INDEX(Exchange_rate14,MATCH('Non Food Items CMB_Regions'!$A10,Exch_regions,0),MATCH('Non Food Items CMB_Regions'!KL$1,Exch_month16,0))</f>
        <v>43.374547647768395</v>
      </c>
      <c r="KN10" s="42">
        <v>449000</v>
      </c>
      <c r="KO10" s="42">
        <f>KN10/INDEX(Exchange_rate15,MATCH('Non Food Items CMB_Regions'!$A10,Exch_regions,0),MATCH('Non Food Items CMB_Regions'!KN$1,Exch_month17,0))</f>
        <v>42.761904761904759</v>
      </c>
      <c r="KP10" s="44">
        <v>450500</v>
      </c>
      <c r="KQ10" s="42">
        <f>KP10/INDEX(Exchange_rate16,MATCH('Non Food Items CMB_Regions'!$A10,Exch_regions,0),MATCH('Non Food Items CMB_Regions'!KP$1,Exch_month18,0))</f>
        <v>44.493827160493829</v>
      </c>
      <c r="KR10" s="42">
        <v>440750</v>
      </c>
      <c r="KS10" s="42">
        <f>KR10/INDEX(Exchange_rate17,MATCH('Non Food Items CMB_Regions'!$A10,Exch_regions,0),MATCH('Non Food Items CMB_Regions'!KR$1,Exch_month19,0))</f>
        <v>44.075000000000003</v>
      </c>
      <c r="KT10" s="42">
        <v>450500</v>
      </c>
      <c r="KU10" s="42">
        <f>KT10/INDEX(Exchange_rate18,MATCH('Non Food Items CMB_Regions'!$A10,Exch_regions,0),MATCH('Non Food Items CMB_Regions'!KT$1,Exch_month20,0))</f>
        <v>45.05</v>
      </c>
      <c r="KV10" s="42">
        <v>449250</v>
      </c>
      <c r="KW10" s="42">
        <f>KV10/INDEX(Exchange_rate19,MATCH('Non Food Items CMB_Regions'!$A10,Exch_regions,0),MATCH('Non Food Items CMB_Regions'!KV$1,Exch_month21,0))</f>
        <v>43.829268292682926</v>
      </c>
      <c r="KX10" s="2">
        <v>650500</v>
      </c>
      <c r="KY10" s="42">
        <f>KX10/INDEX(Exchange_rate20,MATCH('Non Food Items CMB_Regions'!$A10,Exch_regions,0),MATCH('Non Food Items CMB_Regions'!KX$1,Exch_month22,0))</f>
        <v>65.05</v>
      </c>
      <c r="KZ10" s="42">
        <v>650500</v>
      </c>
      <c r="LA10" s="42">
        <f>KZ10/INDEX(Exchange_rate22,MATCH('Non Food Items CMB_Regions'!$A10,Exch_regions,0),MATCH('Non Food Items CMB_Regions'!KZ$1,Exch_month24,0))</f>
        <v>65.05</v>
      </c>
      <c r="LB10" s="42">
        <v>640500</v>
      </c>
      <c r="LC10" s="42">
        <f>LB10/INDEX(Exchange_rate23,MATCH('Non Food Items CMB_Regions'!$A10,Exch_regions,0),MATCH('Non Food Items CMB_Regions'!LB$1,Exch_month25,0))</f>
        <v>59.859813084112147</v>
      </c>
      <c r="LD10" s="24">
        <f t="shared" si="0"/>
        <v>350490</v>
      </c>
      <c r="LE10" s="24">
        <f t="shared" si="0"/>
        <v>39.308948600070998</v>
      </c>
      <c r="LG10" s="41"/>
    </row>
    <row r="11" spans="1:319" x14ac:dyDescent="0.35">
      <c r="A11" s="1" t="s">
        <v>8</v>
      </c>
      <c r="B11" s="21">
        <v>280642.5</v>
      </c>
      <c r="C11" s="15">
        <f t="array" ref="C11">B11/INDEX(Exch_rate,MATCH($A11,Exch_regions1,0),MATCH(B$1,Exch_months1,0))</f>
        <v>42.043820224719099</v>
      </c>
      <c r="D11" s="21">
        <v>284942.5</v>
      </c>
      <c r="E11" s="15">
        <f t="array" ref="E11">D11/INDEX(Exch_rate,MATCH($A11,Exch_regions1,0),MATCH(D$1,Exch_months1,0))</f>
        <v>42.487512115112203</v>
      </c>
      <c r="F11" s="21">
        <v>291611.25</v>
      </c>
      <c r="G11" s="15">
        <f t="array" ref="G11">F11/INDEX(Exch_rate,MATCH($A11,Exch_regions1,0),MATCH(F$1,Exch_months1,0))</f>
        <v>42.262500000000003</v>
      </c>
      <c r="H11" s="21">
        <v>277205</v>
      </c>
      <c r="I11" s="15">
        <f t="array" ref="I11">H11/INDEX(Exch_rate,MATCH($A11,Exch_regions1,0),MATCH(H$1,Exch_months1,0))</f>
        <v>39.814003590664271</v>
      </c>
      <c r="J11" s="21">
        <v>270880</v>
      </c>
      <c r="K11" s="15">
        <f t="array" ref="K11">J11/INDEX(Exch_rate,MATCH($A11,Exch_regions1,0),MATCH(J$1,Exch_months1,0))</f>
        <v>39.472495446265938</v>
      </c>
      <c r="L11" s="21">
        <v>272575</v>
      </c>
      <c r="M11" s="15">
        <f t="array" ref="M11">L11/INDEX(Exch_rate,MATCH($A11,Exch_regions1,0),MATCH(L$1,Exch_months1,0))</f>
        <v>39.647272727272728</v>
      </c>
      <c r="N11" s="21">
        <v>271590</v>
      </c>
      <c r="O11" s="15">
        <f t="array" ref="O11">N11/INDEX(Exch_rate,MATCH($A11,Exch_regions1,0),MATCH(N$1,Exch_months1,0))</f>
        <v>39.822580645161288</v>
      </c>
      <c r="P11" s="21">
        <v>271721.25</v>
      </c>
      <c r="Q11" s="15">
        <f t="array" ref="Q11">P11/INDEX(Exch_rate,MATCH($A11,Exch_regions1,0),MATCH(P$1,Exch_months1,0))</f>
        <v>40.180591497227354</v>
      </c>
      <c r="R11" s="21">
        <v>275350</v>
      </c>
      <c r="S11" s="15">
        <f t="array" ref="S11">R11/INDEX(Exch_rate,MATCH($A11,Exch_regions1,0),MATCH(R$1,Exch_months1,0))</f>
        <v>41.703900037864443</v>
      </c>
      <c r="T11" s="21">
        <v>276215</v>
      </c>
      <c r="U11" s="15">
        <f t="array" ref="U11">T11/INDEX(Exch_rate,MATCH($A11,Exch_regions1,0),MATCH(T$1,Exch_months1,0))</f>
        <v>42.250860420650099</v>
      </c>
      <c r="V11" s="21">
        <v>275815</v>
      </c>
      <c r="W11" s="15">
        <f t="array" ref="W11">V11/INDEX(Exch_rate,MATCH($A11,Exch_regions1,0),MATCH(V$1,Exch_months1,0))</f>
        <v>41.949049429657798</v>
      </c>
      <c r="X11" s="21">
        <v>281515</v>
      </c>
      <c r="Y11" s="15">
        <f t="array" ref="Y11">X11/INDEX(Exch_rate,MATCH($A11,Exch_regions1,0),MATCH(X$1,Exch_months1,0))</f>
        <v>42.26951951951952</v>
      </c>
      <c r="Z11" s="21">
        <v>298230</v>
      </c>
      <c r="AA11" s="15">
        <f t="array" ref="AA11">Z11/INDEX(Exch_rate,MATCH($A11,Exch_regions1,0),MATCH(Z$1,Exch_months1,0))</f>
        <v>43.537226277372262</v>
      </c>
      <c r="AB11" s="21">
        <v>289305</v>
      </c>
      <c r="AC11" s="15">
        <f t="array" ref="AC11">AB11/INDEX(Exch_rate,MATCH($A11,Exch_regions1,0),MATCH(AB$1,Exch_months1,0))</f>
        <v>42.623204419889504</v>
      </c>
      <c r="AD11" s="21">
        <v>298025</v>
      </c>
      <c r="AE11" s="15">
        <f t="array" ref="AE11">AD11/INDEX(Exch_rate,MATCH($A11,Exch_regions1,0),MATCH(AD$1,Exch_months1,0))</f>
        <v>43.19202898550725</v>
      </c>
      <c r="AF11" s="21">
        <v>288648.75</v>
      </c>
      <c r="AG11" s="15">
        <f t="array" ref="AG11">AF11/INDEX(Exch_rate,MATCH($A11,Exch_regions1,0),MATCH(AF$1,Exch_months1,0))</f>
        <v>41.833152173913042</v>
      </c>
      <c r="AH11" s="21">
        <v>299065</v>
      </c>
      <c r="AI11" s="15">
        <f t="array" ref="AI11">AH11/INDEX(Exch_rate,MATCH($A11,Exch_regions1,0),MATCH(AH$1,Exch_months1,0))</f>
        <v>43.342753623188408</v>
      </c>
      <c r="AJ11" s="21">
        <v>292165</v>
      </c>
      <c r="AK11" s="15">
        <f t="array" ref="AK11">AJ11/INDEX(Exch_rate,MATCH($A11,Exch_regions1,0),MATCH(AJ$1,Exch_months1,0))</f>
        <v>42.342753623188408</v>
      </c>
      <c r="AL11" s="21">
        <v>292258.75</v>
      </c>
      <c r="AM11" s="15">
        <f t="array" ref="AM11">AL11/INDEX(Exch_rate,MATCH($A11,Exch_regions1,0),MATCH(AL$1,Exch_months1,0))</f>
        <v>42.356340579710142</v>
      </c>
      <c r="AN11" s="21">
        <v>292165</v>
      </c>
      <c r="AO11" s="15">
        <f t="array" ref="AO11">AN11/INDEX(Exch_rate,MATCH($A11,Exch_regions1,0),MATCH(AN$1,Exch_months1,0))</f>
        <v>42.342753623188408</v>
      </c>
      <c r="AP11" s="21">
        <v>292590</v>
      </c>
      <c r="AQ11" s="15">
        <f t="array" ref="AQ11">AP11/INDEX(Exch_rate,MATCH($A11,Exch_regions1,0),MATCH(AP$1,Exch_months1,0))</f>
        <v>42.404347826086955</v>
      </c>
      <c r="AR11" s="21">
        <v>291865</v>
      </c>
      <c r="AS11" s="15">
        <f t="array" ref="AS11">AR11/INDEX(Exch_rate,MATCH($A11,Exch_regions1,0),MATCH(AR$1,Exch_months1,0))</f>
        <v>42.070630630630632</v>
      </c>
      <c r="AT11" s="21">
        <v>298280</v>
      </c>
      <c r="AU11" s="15">
        <f t="array" ref="AU11">AT11/INDEX(Exch_rate,MATCH($A11,Exch_regions1,0),MATCH(AT$1,Exch_months1,0))</f>
        <v>42.309219858156027</v>
      </c>
      <c r="AV11" s="21">
        <v>292800</v>
      </c>
      <c r="AW11" s="15">
        <f t="array" ref="AW11">AV11/INDEX(Exch_rate,MATCH($A11,Exch_regions1,0),MATCH(AV$1,Exch_months1,0))</f>
        <v>41.768901569186873</v>
      </c>
      <c r="AX11" s="21">
        <v>297980</v>
      </c>
      <c r="AY11" s="15">
        <f t="array" ref="AY11">AX11/INDEX(Exch_rate,MATCH($A11,Exch_regions1,0),MATCH(AX$1,Exch_months1,0))</f>
        <v>42.492691622103386</v>
      </c>
      <c r="AZ11" s="21">
        <v>302550</v>
      </c>
      <c r="BA11" s="15">
        <f t="array" ref="BA11">AZ11/INDEX(Exch_rate,MATCH($A11,Exch_regions1,0),MATCH(AZ$1,Exch_months1,0))</f>
        <v>42.612676056338032</v>
      </c>
      <c r="BB11" s="21">
        <v>293680</v>
      </c>
      <c r="BC11" s="15">
        <f t="array" ref="BC11">BB11/INDEX(Exch_rate,MATCH($A11,Exch_regions1,0),MATCH(BB$1,Exch_months1,0))</f>
        <v>41.656737588652483</v>
      </c>
      <c r="BD11" s="21">
        <v>287515</v>
      </c>
      <c r="BE11" s="15">
        <f t="array" ref="BE11">BD11/INDEX(Exch_rate,MATCH($A11,Exch_regions1,0),MATCH(BD$1,Exch_months1,0))</f>
        <v>39.657241379310342</v>
      </c>
      <c r="BF11" s="21">
        <v>298625</v>
      </c>
      <c r="BG11" s="15">
        <f t="array" ref="BG11">BF11/INDEX(Exch_rate,MATCH($A11,Exch_regions1,0),MATCH(BF$1,Exch_months1,0))</f>
        <v>41.260794473229709</v>
      </c>
      <c r="BH11" s="21">
        <v>283630</v>
      </c>
      <c r="BI11" s="15">
        <f t="array" ref="BI11">BH11/INDEX(Exch_rate,MATCH($A11,Exch_regions1,0),MATCH(BH$1,Exch_months1,0))</f>
        <v>37.81733333333333</v>
      </c>
      <c r="BJ11" s="21">
        <v>296527.5</v>
      </c>
      <c r="BK11" s="15">
        <f t="array" ref="BK11">BJ11/INDEX(Exch_rate,MATCH($A11,Exch_regions1,0),MATCH(BJ$1,Exch_months1,0))</f>
        <v>40.550769230769234</v>
      </c>
      <c r="BL11" s="21">
        <v>301925</v>
      </c>
      <c r="BM11" s="15">
        <f t="array" ref="BM11">BL11/INDEX(Exch_rate,MATCH($A11,Exch_regions1,0),MATCH(BL$1,Exch_months1,0))</f>
        <v>41.359589041095887</v>
      </c>
      <c r="BN11" s="21">
        <v>296425</v>
      </c>
      <c r="BO11" s="15">
        <f t="array" ref="BO11">BN11/INDEX(Exch_rate,MATCH($A11,Exch_regions1,0),MATCH(BN$1,Exch_months1,0))</f>
        <v>39.523333333333333</v>
      </c>
      <c r="BP11" s="21">
        <v>306555</v>
      </c>
      <c r="BQ11" s="15">
        <f t="array" ref="BQ11">BP11/INDEX(Exch_rate,MATCH($A11,Exch_regions1,0),MATCH(BP$1,Exch_months1,0))</f>
        <v>40.874000000000002</v>
      </c>
      <c r="BR11" s="21">
        <v>311315</v>
      </c>
      <c r="BS11" s="15">
        <f t="array" ref="BS11">BR11/INDEX(Exch_rate,MATCH($A11,Exch_regions1,0),MATCH(BR$1,Exch_months1,0))</f>
        <v>40.364991896272286</v>
      </c>
      <c r="BT11" s="21">
        <v>309815</v>
      </c>
      <c r="BU11" s="15">
        <f t="array" ref="BU11">BT11/INDEX(Exch_rate,MATCH($A11,Exch_regions1,0),MATCH(BT$1,Exch_months1,0))</f>
        <v>40.235714285714288</v>
      </c>
      <c r="BV11" s="21">
        <v>312433.75</v>
      </c>
      <c r="BW11" s="15">
        <f t="array" ref="BW11">BV11/INDEX(Exch_rate,MATCH($A11,Exch_regions1,0),MATCH(BV$1,Exch_months1,0))</f>
        <v>44.553832442067737</v>
      </c>
      <c r="BX11" s="21">
        <v>325000</v>
      </c>
      <c r="BY11" s="15">
        <f t="array" ref="BY11">BX11/INDEX(Exch_rate,MATCH($A11,Exch_regions1,0),MATCH(BX$1,Exch_months1,0))</f>
        <v>47.10144927536232</v>
      </c>
      <c r="BZ11" s="21">
        <v>324255</v>
      </c>
      <c r="CA11" s="15">
        <f t="array" ref="CA11">BZ11/INDEX(Exch_rate,MATCH($A11,Exch_regions1,0),MATCH(BZ$1,Exch_months1,0))</f>
        <v>45.192334494773519</v>
      </c>
      <c r="CB11" s="21">
        <v>325775</v>
      </c>
      <c r="CC11" s="15">
        <f t="array" ref="CC11">CB11/INDEX(Exch_rate,MATCH($A11,Exch_regions1,0),MATCH(CB$1,Exch_months1,0))</f>
        <v>45.722807017543857</v>
      </c>
      <c r="CD11" s="21">
        <v>325725</v>
      </c>
      <c r="CE11" s="15">
        <f t="array" ref="CE11">CD11/INDEX(Exch_rate,MATCH($A11,Exch_regions1,0),MATCH(CD$1,Exch_months1,0))</f>
        <v>44.467576791808874</v>
      </c>
      <c r="CF11" s="21">
        <v>302410</v>
      </c>
      <c r="CG11" s="15">
        <f t="array" ref="CG11">CF11/INDEX(Exch_rate,MATCH($A11,Exch_regions1,0),MATCH(CF$1,Exch_months1,0))</f>
        <v>40.797301854974705</v>
      </c>
      <c r="CH11" s="21">
        <v>303800</v>
      </c>
      <c r="CI11" s="15">
        <f t="array" ref="CI11">CH11/INDEX(Exch_rate,MATCH($A11,Exch_regions1,0),MATCH(CH$1,Exch_months1,0))</f>
        <v>40.778523489932887</v>
      </c>
      <c r="CJ11" s="21">
        <v>305300</v>
      </c>
      <c r="CK11" s="15">
        <f t="array" ref="CK11">CJ11/INDEX(Exch_rate,MATCH($A11,Exch_regions1,0),MATCH(CJ$1,Exch_months1,0))</f>
        <v>40.706666666666663</v>
      </c>
      <c r="CL11" s="21">
        <v>304925</v>
      </c>
      <c r="CM11" s="15">
        <f t="array" ref="CM11">CL11/INDEX(Exch_rate,MATCH($A11,Exch_regions1,0),MATCH(CL$1,Exch_months1,0))</f>
        <v>40.656666666666666</v>
      </c>
      <c r="CN11" s="21">
        <v>318740</v>
      </c>
      <c r="CO11" s="15">
        <f t="array" ref="CO11">CN11/INDEX(Exch_rate,MATCH($A11,Exch_regions1,0),MATCH(CN$1,Exch_months1,0))</f>
        <v>42.077887788778881</v>
      </c>
      <c r="CP11" s="21">
        <v>316240</v>
      </c>
      <c r="CQ11" s="15">
        <f t="array" ref="CQ11">CP11/INDEX(Exch_rate,MATCH($A11,Exch_regions1,0),MATCH(CP$1,Exch_months1,0))</f>
        <v>41.747854785478545</v>
      </c>
      <c r="CR11" s="21">
        <v>302262.5</v>
      </c>
      <c r="CS11" s="15">
        <f t="array" ref="CS11">CR11/INDEX(Exch_rate,MATCH($A11,Exch_regions1,0),MATCH(CR$1,Exch_months1,0))</f>
        <v>38.321711568938191</v>
      </c>
      <c r="CT11" s="21">
        <v>304415</v>
      </c>
      <c r="CU11" s="15">
        <f t="array" ref="CU11">CT11/INDEX(Exch_rate,MATCH($A11,Exch_regions1,0),MATCH(CT$1,Exch_months1,0))</f>
        <v>39.857937806873977</v>
      </c>
      <c r="CV11" s="21">
        <v>315080</v>
      </c>
      <c r="CW11" s="15">
        <f t="array" ref="CW11">CV11/INDEX(Exch_rate,MATCH($A11,Exch_regions1,0),MATCH(CV$1,Exch_months1,0))</f>
        <v>44.221754385964914</v>
      </c>
      <c r="CX11" s="15">
        <v>291500</v>
      </c>
      <c r="CY11" s="15">
        <f t="array" ref="CY11">CX11/INDEX(Exch_rate,MATCH($A11,Exch_regions1,0),MATCH(CX$1,Exch_months1,0))</f>
        <v>35.226586102719033</v>
      </c>
      <c r="CZ11" s="15">
        <v>294250</v>
      </c>
      <c r="DA11" s="15">
        <f t="array" ref="DA11">CZ11/INDEX(Exch_rate,MATCH($A11,Exch_regions1,0),MATCH(CZ$1,Exch_months1,0))</f>
        <v>34.314868804664727</v>
      </c>
      <c r="DB11" s="15">
        <v>289225</v>
      </c>
      <c r="DC11" s="15">
        <f t="array" ref="DC11">DB11/INDEX(Exch_rate,MATCH($A11,Exch_regions1,0),MATCH(DB$1,Exch_months1,0))</f>
        <v>33.092105263157897</v>
      </c>
      <c r="DD11" s="15">
        <v>290450</v>
      </c>
      <c r="DE11" s="15">
        <f t="array" ref="DE11">DD11/INDEX(Exch_rate,MATCH($A11,Exch_regions1,0),MATCH(DD$1,Exch_months1,0))</f>
        <v>32.543417366946777</v>
      </c>
      <c r="DF11" s="2">
        <v>319902.5</v>
      </c>
      <c r="DG11" s="15">
        <f t="array" ref="DG11">DF11/INDEX(Exch_rate,MATCH($A11,Exch_regions1,0),MATCH(DF$1,Exch_months1,0))</f>
        <v>33.497643979057592</v>
      </c>
      <c r="DH11" s="2">
        <v>320040</v>
      </c>
      <c r="DI11" s="15">
        <f t="array" ref="DI11">DH11/INDEX(Exch_rate,MATCH($A11,Exch_regions1,0),MATCH(DH$1,Exch_months1,0))</f>
        <v>33.512041884816753</v>
      </c>
      <c r="DJ11" s="2">
        <v>328500</v>
      </c>
      <c r="DK11" s="15">
        <f t="array" ref="DK11">DJ11/INDEX(Exch_rate,MATCH($A11,Exch_regions1,0),MATCH(DJ$1,Exch_months1,0))</f>
        <v>33.588957055214721</v>
      </c>
      <c r="DL11" s="2">
        <v>333455</v>
      </c>
      <c r="DM11" s="15">
        <f t="array" ref="DM11">DL11/INDEX(Exch_rate,MATCH($A11,Exch_regions1,0),MATCH(DL$1,Exch_months1,0))</f>
        <v>33.412324649298597</v>
      </c>
      <c r="DN11" s="2">
        <v>339375</v>
      </c>
      <c r="DO11" s="15">
        <f t="array" ref="DO11">DN11/INDEX(Exch_rate,MATCH($A11,Exch_regions1,0),MATCH(DN$1,Exch_months1,0))</f>
        <v>33.9375</v>
      </c>
      <c r="DP11" s="2">
        <v>319830</v>
      </c>
      <c r="DQ11" s="15">
        <f t="array" ref="DQ11">DP11/INDEX(Exch_rate,MATCH($A11,Exch_regions1,0),MATCH(DP$1,Exch_months1,0))</f>
        <v>31.903241895261846</v>
      </c>
      <c r="DR11" s="17">
        <v>336540</v>
      </c>
      <c r="DS11" s="15">
        <f t="array" ref="DS11">DR11/INDEX(Exch_rate,MATCH($A11,Exch_regions1,0),MATCH(DR$1,Exch_months1,0))</f>
        <v>33.654000000000003</v>
      </c>
      <c r="DT11" s="17">
        <v>337540</v>
      </c>
      <c r="DU11" s="15">
        <f t="array" ref="DU11">DT11/INDEX(Exch_rate,MATCH($A11,Exch_regions1,0),MATCH(DT$1,Exch_months1,0))</f>
        <v>33.753999999999998</v>
      </c>
      <c r="DV11" s="17">
        <v>344205</v>
      </c>
      <c r="DW11" s="15">
        <f t="array" ref="DW11">DV11/INDEX(Exch_rate,MATCH($A11,Exch_regions1,0),MATCH(DV$1,Exch_months1,0))</f>
        <v>32.85966587112172</v>
      </c>
      <c r="DX11" s="17">
        <v>350275</v>
      </c>
      <c r="DY11" s="15">
        <f t="array" ref="DY11">DX11/INDEX(Exch_rate,MATCH($A11,Exch_regions1,0),MATCH(DX$1,Exch_months1,0))</f>
        <v>33.68028846153846</v>
      </c>
      <c r="DZ11" s="17">
        <v>347205</v>
      </c>
      <c r="EA11" s="15">
        <f t="array" ref="EA11">DZ11/INDEX(Exch_rate,MATCH($A11,Exch_regions1,0),MATCH(DZ$1,Exch_months1,0))</f>
        <v>35.360525511762908</v>
      </c>
      <c r="EB11" s="17">
        <v>348930</v>
      </c>
      <c r="EC11" s="15">
        <f t="array" ref="EC11">EB11/INDEX(Exch_rate,MATCH($A11,Exch_regions1,0),MATCH(EB$1,Exch_months1,0))</f>
        <v>35.11245283018868</v>
      </c>
      <c r="ED11" s="2">
        <v>349700</v>
      </c>
      <c r="EE11" s="15">
        <f t="array" ref="EE11">ED11/INDEX(Exch_rate,MATCH($A11,Exch_regions1,0),MATCH(ED$1,Exch_months1,0))</f>
        <v>34.865403788634097</v>
      </c>
      <c r="EF11" s="20">
        <v>352400</v>
      </c>
      <c r="EG11" s="15">
        <f t="array" ref="EG11">EF11/INDEX(Exch_rate,MATCH($A11,Exch_regions1,0),MATCH(EF$1,Exch_months1,0))</f>
        <v>35.551071878940732</v>
      </c>
      <c r="EH11" s="2">
        <v>337625</v>
      </c>
      <c r="EI11" s="15">
        <f t="array" ref="EI11">EH11/INDEX(Exch_rate,MATCH($A11,Exch_regions1,0),MATCH(EH$1,Exch_months1,0))</f>
        <v>34.233206590621037</v>
      </c>
      <c r="EJ11" s="21">
        <v>332540</v>
      </c>
      <c r="EK11" s="15">
        <f t="array" ref="EK11">EJ11/INDEX(Exch_rate,MATCH($A11,Exch_regions1,0),MATCH(EJ$1,Exch_months1,0))</f>
        <v>33.471565173628584</v>
      </c>
      <c r="EL11" s="21">
        <v>326375</v>
      </c>
      <c r="EM11" s="15">
        <f t="array" ref="EM11">EL11/INDEX(Exch_rate,MATCH($A11,Exch_regions1,0),MATCH(EL$1,Exch_months1,0))</f>
        <v>32.904022582921662</v>
      </c>
      <c r="EN11" s="2">
        <v>325375</v>
      </c>
      <c r="EO11" s="15">
        <f t="array" ref="EO11">EN11/INDEX(Exch_rate,MATCH($A11,Exch_regions1,0),MATCH(EN$1,Exch_months1,0))</f>
        <v>33.717616580310882</v>
      </c>
      <c r="EP11" s="2">
        <v>341750</v>
      </c>
      <c r="EQ11" s="15">
        <f t="array" ref="EQ11">EP11/INDEX(Exch_rate,MATCH($A11,Exch_regions1,0),MATCH(EP$1,Exch_months1,0))</f>
        <v>34.695431472081218</v>
      </c>
      <c r="ER11" s="29">
        <v>341750</v>
      </c>
      <c r="ES11" s="15">
        <f t="array" ref="ES11">ER11/INDEX(Exch_rate,MATCH($A11,Exch_regions1,0),MATCH(ER$1,Exch_months1,0))</f>
        <v>34.695431472081218</v>
      </c>
      <c r="ET11" s="29">
        <v>350155</v>
      </c>
      <c r="EU11" s="15">
        <f t="array" ref="EU11">ET11/INDEX(Exch_rate,MATCH($A11,Exch_regions1,0),MATCH(ET$1,Exch_months1,0))</f>
        <v>37.55013404825737</v>
      </c>
      <c r="EV11" s="30">
        <v>337665</v>
      </c>
      <c r="EW11" s="15">
        <f t="array" ref="EW11">EV11/INDEX(Exch_rate,MATCH($A11,Exch_regions1,0),MATCH(EV$1,Exch_months1,0))</f>
        <v>38.371022727272724</v>
      </c>
      <c r="EX11" s="30">
        <v>342040</v>
      </c>
      <c r="EY11" s="15">
        <f t="array" ref="EY11">EX11/INDEX(Exch_rate,MATCH($A11,Exch_regions1,0),MATCH(EX$1,Exch_months1,0))</f>
        <v>41.334138972809669</v>
      </c>
      <c r="EZ11" s="30">
        <v>327375</v>
      </c>
      <c r="FA11" s="15">
        <f t="array" ref="FA11">EZ11/INDEX(Exch_rate,MATCH($A11,Exch_regions1,0),MATCH(EZ$1,Exch_months1,0))</f>
        <v>39.234779482262702</v>
      </c>
      <c r="FB11" s="30">
        <v>334340</v>
      </c>
      <c r="FC11" s="15">
        <f t="array" ref="FC11">FB11/INDEX(Exch_rate,MATCH($A11,Exch_regions1,0),MATCH(FB$1,Exch_months1,0))</f>
        <v>40.064709406830438</v>
      </c>
      <c r="FD11" s="30">
        <v>339040</v>
      </c>
      <c r="FE11" s="15">
        <f t="array" ref="FE11">FD11/INDEX(Exch_rate,MATCH($A11,Exch_regions1,0),MATCH(FD$1,Exch_months1,0))</f>
        <v>40.170616113744074</v>
      </c>
      <c r="FF11" s="15">
        <v>335750</v>
      </c>
      <c r="FG11" s="15">
        <f t="array" ref="FG11">FF11/INDEX(Exch_rate,MATCH($A11,Exch_regions1,0),MATCH(FF$1,Exch_months1,0))</f>
        <v>39.970238095238095</v>
      </c>
      <c r="FH11" s="15">
        <v>338205</v>
      </c>
      <c r="FI11" s="15">
        <f t="array" ref="FI11">FH11/INDEX(Exch_rate,MATCH($A11,Exch_regions1,0),MATCH(FH$1,Exch_months1,0))</f>
        <v>40.50359281437126</v>
      </c>
      <c r="FJ11" s="15">
        <v>323002.5</v>
      </c>
      <c r="FK11" s="15">
        <f t="array" ref="FK11">FJ11/INDEX(Exch_rate,MATCH($A11,Exch_regions1,0),MATCH(FJ$1,Exch_months1,0))</f>
        <v>38.738606380426958</v>
      </c>
      <c r="FL11" s="15">
        <v>312205</v>
      </c>
      <c r="FM11" s="15">
        <f t="array" ref="FM11">FL11/INDEX(Exch_rate,MATCH($A11,Exch_regions1,0),MATCH(FL$1,Exch_months1,0))</f>
        <v>37.140732809897692</v>
      </c>
      <c r="FN11" s="15">
        <v>312205</v>
      </c>
      <c r="FO11" s="15">
        <f t="array" ref="FO11">FN11/INDEX(Exch_rate,MATCH($A11,Exch_regions1,0),MATCH(FN$1,Exch_months1,0))</f>
        <v>36.784094256259202</v>
      </c>
      <c r="FP11" s="15">
        <v>312205</v>
      </c>
      <c r="FQ11" s="15">
        <f t="array" ref="FQ11">FP11/INDEX(Exch_rate,MATCH($A11,Exch_regions1,0),MATCH(FP$1,Exch_months1,0))</f>
        <v>36.729999999999997</v>
      </c>
      <c r="FR11" s="15">
        <v>319705</v>
      </c>
      <c r="FS11" s="15">
        <f t="array" ref="FS11">FR11/INDEX(Exch_rate,MATCH($A11,Exch_regions1,0),MATCH(FR$1,Exch_months1,0))</f>
        <v>37.890962962962966</v>
      </c>
      <c r="FT11" s="15">
        <v>320656.25</v>
      </c>
      <c r="FU11" s="15">
        <f t="array" ref="FU11">FT11/INDEX(Exch_rate,MATCH($A11,Exch_regions1,0),MATCH(FT$1,Exch_months1,0))</f>
        <v>37.891432791728214</v>
      </c>
      <c r="FV11" s="15">
        <v>327168.75</v>
      </c>
      <c r="FW11" s="15">
        <f t="array" ref="FW11">FV11/INDEX(Exch_rate,MATCH($A11,Exch_regions1,0),MATCH(FV$1,Exch_months1,0))</f>
        <v>38.757181780489248</v>
      </c>
      <c r="FX11" s="15">
        <v>333315</v>
      </c>
      <c r="FY11" s="15">
        <f t="array" ref="FY11">FX11/INDEX(Exch_rate,MATCH($A11,Exch_regions1,0),MATCH(FX$1,Exch_months1,0))</f>
        <v>39.19047619047619</v>
      </c>
      <c r="FZ11" s="15">
        <v>341265</v>
      </c>
      <c r="GA11" s="15">
        <f t="array" ref="GA11">FZ11/INDEX(Exch_rate,MATCH($A11,Exch_regions1,0),MATCH(FZ$1,Exch_months1,0))</f>
        <v>40.059279258128889</v>
      </c>
      <c r="GB11" s="15">
        <v>336505</v>
      </c>
      <c r="GC11" s="15">
        <f t="array" ref="GC11">GB11/INDEX(Exch_rate,MATCH($A11,Exch_regions1,0),MATCH(GB$1,Exch_months1,0))</f>
        <v>39.357309941520469</v>
      </c>
      <c r="GD11" s="15">
        <v>340381.25</v>
      </c>
      <c r="GE11" s="15">
        <f t="array" ref="GE11">GD11/INDEX(Exch_rate,MATCH($A11,Exch_regions1,0),MATCH(GD$1,Exch_months1,0))</f>
        <v>39.579215116279073</v>
      </c>
      <c r="GF11" s="15">
        <v>350194.75</v>
      </c>
      <c r="GG11" s="15">
        <f t="array" ref="GG11">GF11/INDEX(Exch_rate,MATCH($A11,Exch_regions1,0),MATCH(GF$1,Exch_months1,0))</f>
        <v>40.680112679328573</v>
      </c>
      <c r="GH11" s="15">
        <v>346111.25</v>
      </c>
      <c r="GI11" s="15">
        <f t="array" ref="GI11">GH11/INDEX(Exch_rate,MATCH($A11,Exch_regions1,0),MATCH(GH$1,Exch_months1,0))</f>
        <v>40.480847953216376</v>
      </c>
      <c r="GJ11" s="15">
        <v>344230</v>
      </c>
      <c r="GK11" s="15">
        <f t="array" ref="GK11">GJ11/INDEX(Exch_rate,MATCH($A11,Exch_regions1,0),MATCH(GJ$1,Exch_months1,0))</f>
        <v>40.20204379562044</v>
      </c>
      <c r="GL11" s="15">
        <v>343635.25</v>
      </c>
      <c r="GM11" s="15">
        <f t="array" ref="GM11">GL11/INDEX(Exch_rate,MATCH($A11,Exch_regions1,0),MATCH(GL$1,Exch_months1,0))</f>
        <v>40.19125730994152</v>
      </c>
      <c r="GN11" s="15">
        <v>334852.5</v>
      </c>
      <c r="GO11" s="15">
        <f t="array" ref="GO11">GN11/INDEX(Exch_rate,MATCH($A11,Exch_regions1,0),MATCH(GN$1,Exch_months1,0))</f>
        <v>39.295018482661504</v>
      </c>
      <c r="GP11" s="15">
        <v>345980</v>
      </c>
      <c r="GQ11" s="15">
        <f t="array" ref="GQ11">GP11/INDEX(Exch_rate,MATCH($A11,Exch_regions1,0),MATCH(GP$1,Exch_months1,0))</f>
        <v>40.579404175463289</v>
      </c>
      <c r="GR11" s="15">
        <v>360048.75</v>
      </c>
      <c r="GS11" s="15">
        <f t="array" ref="GS11">GR11/INDEX(Exch_rate,MATCH($A11,Exch_regions1,0),MATCH(GR$1,Exch_months1,0))</f>
        <v>42.358676470588236</v>
      </c>
      <c r="GT11" s="15">
        <v>356600</v>
      </c>
      <c r="GU11" s="15">
        <f t="array" ref="GU11">GT11/INDEX(Exch_rate,MATCH($A11,Exch_regions1,0),MATCH(GT$1,Exch_months1,0))</f>
        <v>41.928277483833043</v>
      </c>
      <c r="GV11" s="15">
        <v>357856.25</v>
      </c>
      <c r="GW11" s="15">
        <f t="array" ref="GW11">GV11/INDEX(Exch_rate,MATCH($A11,Exch_regions1,0),MATCH(GV$1,Exch_months1,0))</f>
        <v>42.038913362701912</v>
      </c>
      <c r="GX11" s="15">
        <v>353456.75</v>
      </c>
      <c r="GY11" s="15">
        <f t="array" ref="GY11">GX11/INDEX(Exch_rate,MATCH($A11,Exch_regions1,0),MATCH(GX$1,Exch_months1,0))</f>
        <v>41.339970760233918</v>
      </c>
      <c r="GZ11" s="2">
        <v>400480</v>
      </c>
      <c r="HA11" s="15">
        <f t="array" ref="HA11">GZ11/INDEX(Exch_rate,MATCH($A11,Exch_regions1,0),MATCH(GZ$1,Exch_months1,0))</f>
        <v>46.839766081871346</v>
      </c>
      <c r="HB11" s="15">
        <v>386480</v>
      </c>
      <c r="HC11" s="15">
        <f t="array" ref="HC11">HB11/INDEX(Exch_rate,MATCH($A11,Exch_regions1,0),MATCH(HB$1,Exch_months1,0))</f>
        <v>45.268521229868227</v>
      </c>
      <c r="HD11" s="15">
        <v>353012.5</v>
      </c>
      <c r="HE11" s="15">
        <f t="array" ref="HE11">HD11/INDEX(Exch_rate,MATCH($A11,Exch_regions1,0),MATCH(HD$1,Exch_months1,0))</f>
        <v>41.288011695906434</v>
      </c>
      <c r="HF11" s="15">
        <v>353900</v>
      </c>
      <c r="HG11" s="15">
        <f t="array" ref="HG11">HF11/INDEX(Exch_rate,MATCH($A11,Exch_regions1,0),MATCH(HF$1,Exch_months1,0))</f>
        <v>41.34345794392523</v>
      </c>
      <c r="HH11" s="15">
        <v>354980</v>
      </c>
      <c r="HI11" s="15">
        <f t="array" ref="HI11">HH11/INDEX(Exch_rate,MATCH($A11,Exch_regions1,0),MATCH(HH$1,Exch_months1,0))</f>
        <v>41.339233725398856</v>
      </c>
      <c r="HJ11" s="15">
        <v>370305</v>
      </c>
      <c r="HK11" s="15">
        <f t="array" ref="HK11">HJ11/INDEX(Exch_rate,MATCH($A11,Exch_regions1,0),MATCH(HJ$1,Exch_months1,0))</f>
        <v>43.05872093023256</v>
      </c>
      <c r="HL11" s="15">
        <v>383231.25</v>
      </c>
      <c r="HM11" s="15">
        <f t="array" ref="HM11">HL11/INDEX(Exch_rate,MATCH($A11,Exch_regions1,0),MATCH(HL$1,Exch_months1,0))</f>
        <v>44.756934306569342</v>
      </c>
      <c r="HN11" s="15">
        <v>410355</v>
      </c>
      <c r="HO11" s="15">
        <f t="array" ref="HO11">HN11/INDEX(Exch_rate,MATCH($A11,Exch_regions1,0),MATCH(HN$1,Exch_months1,0))</f>
        <v>47.994736842105262</v>
      </c>
      <c r="HP11" s="15">
        <v>399650</v>
      </c>
      <c r="HQ11" s="15">
        <f t="array" ref="HQ11">HP11/INDEX(Exch_rate,MATCH($A11,Exch_regions1,0),MATCH(HP$1,Exch_months1,0))</f>
        <v>46.538573508005825</v>
      </c>
      <c r="HR11" s="15">
        <v>404925</v>
      </c>
      <c r="HS11" s="15">
        <f t="array" ref="HS11">HR11/INDEX(Exch_rate,MATCH($A11,Exch_regions1,0),MATCH(HR$1,Exch_months1,0))</f>
        <v>47.526408450704224</v>
      </c>
      <c r="HT11" s="15">
        <v>426508.75</v>
      </c>
      <c r="HU11" s="15">
        <f t="array" ref="HU11">HT11/INDEX(Exch_rate,MATCH($A11,Exch_regions1,0),MATCH(HT$1,Exch_months1,0))</f>
        <v>49.666229985443962</v>
      </c>
      <c r="HV11" s="15">
        <v>438971.25</v>
      </c>
      <c r="HW11" s="15">
        <f t="array" ref="HW11">HV11/INDEX(Exch_rate,MATCH($A11,Exch_regions1,0),MATCH(HV$1,Exch_months1,0))</f>
        <v>50.969085631349785</v>
      </c>
      <c r="HX11" s="15">
        <v>456125</v>
      </c>
      <c r="HY11" s="15">
        <f t="array" ref="HY11">HX11/INDEX(Exch_rate,MATCH($A11,Exch_regions1,0),MATCH(HX$1,Exch_months1,0))</f>
        <v>53.661764705882355</v>
      </c>
      <c r="HZ11" s="15">
        <v>455980</v>
      </c>
      <c r="IA11" s="15">
        <f t="array" ref="IA11">HZ11/INDEX(Exch_rate,MATCH($A11,Exch_regions1,0),MATCH(HZ$1,Exch_months1,0))</f>
        <v>53.020930232558136</v>
      </c>
      <c r="IB11" s="15">
        <v>468835</v>
      </c>
      <c r="IC11" s="15">
        <f t="array" ref="IC11">IB11/INDEX(Exch_rate,MATCH($A11,Exch_regions1,0),MATCH(IB$1,Exch_months1,0))</f>
        <v>54.515697674418604</v>
      </c>
      <c r="ID11" s="15">
        <v>470835</v>
      </c>
      <c r="IE11" s="15">
        <f t="array" ref="IE11">ID11/INDEX(Exch_rate,MATCH($A11,Exch_regions1,0),MATCH(ID$1,Exch_months1,0))</f>
        <v>55.392352941176469</v>
      </c>
      <c r="IF11" s="15">
        <v>454352.5</v>
      </c>
      <c r="IG11" s="15">
        <f t="array" ref="IG11">IF11/INDEX(Exch_rate,MATCH($A11,Exch_regions1,0),MATCH(IF$1,Exch_months1,0))</f>
        <v>52.908588064046576</v>
      </c>
      <c r="IH11" s="15">
        <v>458915</v>
      </c>
      <c r="II11" s="15">
        <f t="array" ref="II11">IH11/INDEX(Exch_rate,MATCH($A11,Exch_regions1,0),MATCH(IH$1,Exch_months1,0))</f>
        <v>53.362209302325581</v>
      </c>
      <c r="IJ11" s="15">
        <v>462290</v>
      </c>
      <c r="IK11" s="15">
        <f t="array" ref="IK11">IJ11/INDEX(Exch_rate,MATCH($A11,Exch_regions1,0),MATCH(IJ$1,Exch_months1,0))</f>
        <v>53.754651162790701</v>
      </c>
      <c r="IL11" s="15">
        <v>464000</v>
      </c>
      <c r="IM11" s="15">
        <f t="array" ref="IM11">IL11/INDEX(Exch_rate,MATCH($A11,Exch_regions1,0),MATCH(IL$1,Exch_months1,0))</f>
        <v>53.028571428571432</v>
      </c>
      <c r="IN11" s="15">
        <v>487596.25</v>
      </c>
      <c r="IO11" s="15">
        <f t="array" ref="IO11">IN11/INDEX(Exch_rate,MATCH($A11,Exch_regions1,0),MATCH(IN$1,Exch_months1,0))</f>
        <v>56.697238372093025</v>
      </c>
      <c r="IP11" s="15">
        <v>543565</v>
      </c>
      <c r="IQ11" s="15">
        <f t="array" ref="IQ11">IP11/INDEX(Exch_rate,MATCH($A11,Exch_regions1,0),MATCH(IP$1,Exch_months1,0))</f>
        <v>61.628684807256235</v>
      </c>
      <c r="IR11" s="15">
        <v>579042.5</v>
      </c>
      <c r="IS11" s="15">
        <f t="array" ref="IS11">IR11/INDEX(Exch_rate,MATCH($A11,Exch_regions1,0),MATCH(IR$1,Exch_months1,0))</f>
        <v>66.320295498797392</v>
      </c>
      <c r="IT11" s="15">
        <v>672540</v>
      </c>
      <c r="IU11" s="15">
        <f t="array" ref="IU11">IT11/INDEX(Exch_rate,MATCH($A11,Exch_regions1,0),MATCH(IT$1,Exch_months1,0))</f>
        <v>77.642576772108058</v>
      </c>
      <c r="IV11" s="15">
        <v>734230</v>
      </c>
      <c r="IW11" s="15">
        <f t="array" ref="IW11">IV11/INDEX(Exch_rate,MATCH($A11,Exch_regions1,0),MATCH(IV$1,Exch_months1,0))</f>
        <v>84.637463976945241</v>
      </c>
      <c r="IX11" s="15">
        <v>728525</v>
      </c>
      <c r="IY11" s="15">
        <f t="array" ref="IY11">IX11/INDEX(Exch_rate,MATCH($A11,Exch_regions1,0),MATCH(IX$1,Exch_months1,0))</f>
        <v>83.738505747126439</v>
      </c>
      <c r="IZ11" s="15">
        <v>730145</v>
      </c>
      <c r="JA11" s="15">
        <f t="array" ref="JA11">IZ11/INDEX(Exch_rate,MATCH($A11,Exch_regions1,0),MATCH(IZ$1,Exch_months1,0))</f>
        <v>87.442514970059875</v>
      </c>
      <c r="JB11" s="15">
        <v>699025</v>
      </c>
      <c r="JC11" s="15">
        <f t="array" ref="JC11">JB11/INDEX(Exch_rate,MATCH($A11,Exch_regions1,0),MATCH(JB$1,Exch_months1,0))</f>
        <v>78.985875706214685</v>
      </c>
      <c r="JD11" s="15">
        <v>699025</v>
      </c>
      <c r="JE11" s="15">
        <f t="array" ref="JE11">JD11/INDEX(Exch_rate,MATCH($A11,Exch_regions1,0),MATCH(JD$1,Exch_months1,0))</f>
        <v>78.985875706214685</v>
      </c>
      <c r="JF11" s="15">
        <v>740690</v>
      </c>
      <c r="JG11" s="15">
        <f t="array" ref="JG11">JF11/INDEX(Exch_rate,MATCH($A11,Exch_regions1,0),MATCH(JF$1,Exch_months1,0))</f>
        <v>85.136781609195396</v>
      </c>
      <c r="JH11" s="15">
        <v>740690</v>
      </c>
      <c r="JI11" s="15">
        <f t="array" ref="JI11">JH11/INDEX(Exch_rate,MATCH($A11,Exch_regions1,0),MATCH(JH$1,Exch_months1,0))</f>
        <v>85.136781609195396</v>
      </c>
      <c r="JJ11" s="15">
        <v>694525</v>
      </c>
      <c r="JK11" s="15">
        <f t="array" ref="JK11">JJ11/INDEX(Exch_rate,MATCH($A11,Exch_regions1,0),MATCH(JJ$1,Exch_months1,0))</f>
        <v>79.148148148148152</v>
      </c>
      <c r="JL11" s="15">
        <v>698775</v>
      </c>
      <c r="JM11" s="15">
        <f>JL11/INDEX(Exchange_rate_data1,MATCH('Non Food Items CMB_Regions'!$A11,Exch_regions,0),MATCH('Non Food Items CMB_Regions'!JL$1,Exch_months3,0))</f>
        <v>78.602362204724415</v>
      </c>
      <c r="JN11" s="42">
        <v>706348.75</v>
      </c>
      <c r="JO11" s="42">
        <f>JN11/INDEX(Exchange_rate_data2,MATCH('Non Food Items CMB_Regions'!$A11,Exch_regions,0),MATCH('Non Food Items CMB_Regions'!JN$1,Exch_months4,0))</f>
        <v>79.036449591585537</v>
      </c>
      <c r="JP11" s="42">
        <v>701243.75</v>
      </c>
      <c r="JQ11" s="42">
        <f>JP11/INDEX(Exchange_rate_data3,MATCH('Non Food Items CMB_Regions'!$A11,Exch_regions,0),MATCH('Non Food Items CMB_Regions'!JP$1,Exch_months5,0))</f>
        <v>78.509152485445583</v>
      </c>
      <c r="JR11" s="42">
        <v>701065</v>
      </c>
      <c r="JS11" s="42">
        <f>JR11/INDEX(Exchange_rate4,MATCH('Non Food Items CMB_Regions'!$A11,Exch_regions,0),MATCH('Non Food Items CMB_Regions'!JR$1,Exch_month6,0))</f>
        <v>78.331284916201113</v>
      </c>
      <c r="JT11" s="42">
        <v>679475</v>
      </c>
      <c r="JU11" s="42">
        <f>JT11/INDEX(Exchange_rate5,MATCH('Non Food Items CMB_Regions'!$A11,Exch_regions,0),MATCH('Non Food Items CMB_Regions'!JT$1,Exch_month7,0))</f>
        <v>72.284574468085111</v>
      </c>
      <c r="JV11" s="2">
        <v>701600</v>
      </c>
      <c r="JW11" s="42">
        <f>JV11/INDEX(Exchange_rate6,MATCH('Non Food Items CMB_Regions'!$A11,Exch_regions,0),MATCH('Non Food Items CMB_Regions'!JV$1,Exch_month9,0))</f>
        <v>71.373346897253313</v>
      </c>
      <c r="JX11" s="42">
        <v>664437.5</v>
      </c>
      <c r="JY11" s="42">
        <f>JX11/INDEX(Exchange_rate7,MATCH('Non Food Items CMB_Regions'!$A11,Exch_regions,0),MATCH('Non Food Items CMB_Regions'!JX$1,Exch_month10,0))</f>
        <v>66.360799001248438</v>
      </c>
      <c r="JZ11" s="42">
        <v>501406.25</v>
      </c>
      <c r="KA11" s="42">
        <f>JZ11/INDEX(Exchange_rate8,MATCH('Non Food Items CMB_Regions'!$A11,Exch_regions,0),MATCH('Non Food Items CMB_Regions'!JZ$1,Exchange_month11,0))</f>
        <v>50.140625</v>
      </c>
      <c r="KB11" s="42">
        <v>699112.5</v>
      </c>
      <c r="KC11" s="42">
        <f>KB11/INDEX(Exchange_rate9,MATCH('Non Food Items CMB_Regions'!$A11,Exch_regions,0),MATCH('Non Food Items CMB_Regions'!KB$1,Exch_month11,0))</f>
        <v>70.26256281407035</v>
      </c>
      <c r="KD11" s="42">
        <v>696193.75</v>
      </c>
      <c r="KE11" s="42">
        <f>KD11/INDEX(Exchange_rate10,MATCH('Non Food Items CMB_Regions'!$A11,Exch_regions,0),MATCH('Non Food Items CMB_Regions'!KD$1,Exch_month12,0))</f>
        <v>71.040178571428569</v>
      </c>
      <c r="KF11" s="42">
        <v>695234.5</v>
      </c>
      <c r="KG11" s="42">
        <f>KF11/INDEX(Exchange_rate11,MATCH('Non Food Items CMB_Regions'!$A11,Exch_regions,0),MATCH('Non Food Items CMB_Regions'!KF$1,Exch_month13,0))</f>
        <v>71.265901286453797</v>
      </c>
      <c r="KH11" s="42">
        <v>643800</v>
      </c>
      <c r="KI11" s="42">
        <f>KH11/INDEX(Exchange_rate12,MATCH('Non Food Items CMB_Regions'!$A11,Exch_regions,0),MATCH('Non Food Items CMB_Regions'!KH$1,Exch_month14,0))</f>
        <v>63.024963289280471</v>
      </c>
      <c r="KJ11" s="42">
        <v>641406.25</v>
      </c>
      <c r="KK11" s="42">
        <f>KJ11/INDEX(Exchange_rate13,MATCH('Non Food Items CMB_Regions'!$A11,Exch_regions,0),MATCH('Non Food Items CMB_Regions'!KJ$1,Exch_month15,0))</f>
        <v>64.140625</v>
      </c>
      <c r="KL11" s="42">
        <v>699306.25</v>
      </c>
      <c r="KM11" s="42">
        <f>KL11/INDEX(Exchange_rate14,MATCH('Non Food Items CMB_Regions'!$A11,Exch_regions,0),MATCH('Non Food Items CMB_Regions'!KL$1,Exch_month16,0))</f>
        <v>68.391809290953546</v>
      </c>
      <c r="KN11" s="42">
        <v>694937.5</v>
      </c>
      <c r="KO11" s="42">
        <f>KN11/INDEX(Exchange_rate15,MATCH('Non Food Items CMB_Regions'!$A11,Exch_regions,0),MATCH('Non Food Items CMB_Regions'!KN$1,Exch_month17,0))</f>
        <v>68.131127450980387</v>
      </c>
      <c r="KP11" s="44">
        <v>703053.57144999993</v>
      </c>
      <c r="KQ11" s="42">
        <f>KP11/INDEX(Exchange_rate16,MATCH('Non Food Items CMB_Regions'!$A11,Exch_regions,0),MATCH('Non Food Items CMB_Regions'!KP$1,Exch_month18,0))</f>
        <v>70.305357144999988</v>
      </c>
      <c r="KR11" s="42">
        <v>788156.25</v>
      </c>
      <c r="KS11" s="42">
        <f>KR11/INDEX(Exchange_rate17,MATCH('Non Food Items CMB_Regions'!$A11,Exch_regions,0),MATCH('Non Food Items CMB_Regions'!KR$1,Exch_month19,0))</f>
        <v>78.815624999999997</v>
      </c>
      <c r="KT11" s="42">
        <v>702275</v>
      </c>
      <c r="KU11" s="42">
        <f>KT11/INDEX(Exchange_rate18,MATCH('Non Food Items CMB_Regions'!$A11,Exch_regions,0),MATCH('Non Food Items CMB_Regions'!KT$1,Exch_month20,0))</f>
        <v>70.227500000000006</v>
      </c>
      <c r="KV11" s="42">
        <v>699875</v>
      </c>
      <c r="KW11" s="42">
        <f>KV11/INDEX(Exchange_rate19,MATCH('Non Food Items CMB_Regions'!$A11,Exch_regions,0),MATCH('Non Food Items CMB_Regions'!KV$1,Exch_month21,0))</f>
        <v>69.987499999999997</v>
      </c>
      <c r="KX11" s="2">
        <v>703500</v>
      </c>
      <c r="KY11" s="42">
        <f>KX11/INDEX(Exchange_rate20,MATCH('Non Food Items CMB_Regions'!$A11,Exch_regions,0),MATCH('Non Food Items CMB_Regions'!KX$1,Exch_month22,0))</f>
        <v>70.349999999999994</v>
      </c>
      <c r="KZ11" s="42">
        <v>703468.75</v>
      </c>
      <c r="LA11" s="42">
        <f>KZ11/INDEX(Exchange_rate22,MATCH('Non Food Items CMB_Regions'!$A11,Exch_regions,0),MATCH('Non Food Items CMB_Regions'!KZ$1,Exch_month24,0))</f>
        <v>67.96799516908213</v>
      </c>
      <c r="LB11" s="42">
        <v>693718.75</v>
      </c>
      <c r="LC11" s="42">
        <f>LB11/INDEX(Exchange_rate23,MATCH('Non Food Items CMB_Regions'!$A11,Exch_regions,0),MATCH('Non Food Items CMB_Regions'!LB$1,Exch_month25,0))</f>
        <v>66.903148808949751</v>
      </c>
      <c r="LD11" s="24">
        <f t="shared" si="0"/>
        <v>521947.8</v>
      </c>
      <c r="LE11" s="24">
        <f t="shared" si="0"/>
        <v>58.557829544624724</v>
      </c>
      <c r="LG11" s="41"/>
    </row>
    <row r="12" spans="1:319" x14ac:dyDescent="0.35">
      <c r="A12" s="1" t="s">
        <v>9</v>
      </c>
      <c r="B12" s="21">
        <v>462500</v>
      </c>
      <c r="C12" s="15">
        <f t="array" ref="C12">B12/INDEX(Exch_rate,MATCH($A12,Exch_regions1,0),MATCH(B$1,Exch_months1,0))</f>
        <v>20.464601769911503</v>
      </c>
      <c r="D12" s="21">
        <v>476166.66666666669</v>
      </c>
      <c r="E12" s="15">
        <f t="array" ref="E12">D12/INDEX(Exch_rate,MATCH($A12,Exch_regions1,0),MATCH(D$1,Exch_months1,0))</f>
        <v>22.674603174603174</v>
      </c>
      <c r="F12" s="21">
        <v>472000</v>
      </c>
      <c r="G12" s="15">
        <f t="array" ref="G12">F12/INDEX(Exch_rate,MATCH($A12,Exch_regions1,0),MATCH(F$1,Exch_months1,0))</f>
        <v>22.185663924794358</v>
      </c>
      <c r="H12" s="21">
        <v>440500</v>
      </c>
      <c r="I12" s="15">
        <f t="array" ref="I12">H12/INDEX(Exch_rate,MATCH($A12,Exch_regions1,0),MATCH(H$1,Exch_months1,0))</f>
        <v>20.548104956268222</v>
      </c>
      <c r="J12" s="21">
        <v>411000</v>
      </c>
      <c r="K12" s="15">
        <f t="array" ref="K12">J12/INDEX(Exch_rate,MATCH($A12,Exch_regions1,0),MATCH(J$1,Exch_months1,0))</f>
        <v>18.681818181818183</v>
      </c>
      <c r="L12" s="21">
        <v>445916.66666666669</v>
      </c>
      <c r="M12" s="15">
        <f t="array" ref="M12">L12/INDEX(Exch_rate,MATCH($A12,Exch_regions1,0),MATCH(L$1,Exch_months1,0))</f>
        <v>19.02577777777778</v>
      </c>
      <c r="N12" s="21">
        <v>425166.66666666669</v>
      </c>
      <c r="O12" s="15">
        <f t="array" ref="O12">N12/INDEX(Exch_rate,MATCH($A12,Exch_regions1,0),MATCH(N$1,Exch_months1,0))</f>
        <v>16.838283828382838</v>
      </c>
      <c r="P12" s="21">
        <v>498000</v>
      </c>
      <c r="Q12" s="15">
        <f t="array" ref="Q12">P12/INDEX(Exch_rate,MATCH($A12,Exch_regions1,0),MATCH(P$1,Exch_months1,0))</f>
        <v>22.133333333333333</v>
      </c>
      <c r="R12" s="21">
        <v>483500</v>
      </c>
      <c r="S12" s="15">
        <f t="array" ref="S12">R12/INDEX(Exch_rate,MATCH($A12,Exch_regions1,0),MATCH(R$1,Exch_months1,0))</f>
        <v>23.556638246041413</v>
      </c>
      <c r="T12" s="21">
        <v>485500</v>
      </c>
      <c r="U12" s="15">
        <f t="array" ref="U12">T12/INDEX(Exch_rate,MATCH($A12,Exch_regions1,0),MATCH(T$1,Exch_months1,0))</f>
        <v>23.11904761904762</v>
      </c>
      <c r="V12" s="21">
        <v>453166.66666666669</v>
      </c>
      <c r="W12" s="15">
        <f t="array" ref="W12">V12/INDEX(Exch_rate,MATCH($A12,Exch_regions1,0),MATCH(V$1,Exch_months1,0))</f>
        <v>22.200449071239028</v>
      </c>
      <c r="X12" s="21">
        <v>453166.66666666669</v>
      </c>
      <c r="Y12" s="15">
        <f t="array" ref="Y12">X12/INDEX(Exch_rate,MATCH($A12,Exch_regions1,0),MATCH(X$1,Exch_months1,0))</f>
        <v>21.839357429718877</v>
      </c>
      <c r="Z12" s="21">
        <v>439916.66666666669</v>
      </c>
      <c r="AA12" s="15">
        <f t="array" ref="AA12">Z12/INDEX(Exch_rate,MATCH($A12,Exch_regions1,0),MATCH(Z$1,Exch_months1,0))</f>
        <v>21.538147694818441</v>
      </c>
      <c r="AB12" s="21">
        <v>469916.66666666669</v>
      </c>
      <c r="AC12" s="15">
        <f t="array" ref="AC12">AB12/INDEX(Exch_rate,MATCH($A12,Exch_regions1,0),MATCH(AB$1,Exch_months1,0))</f>
        <v>23.793248945147681</v>
      </c>
      <c r="AD12" s="21">
        <v>499000</v>
      </c>
      <c r="AE12" s="15">
        <f t="array" ref="AE12">AD12/INDEX(Exch_rate,MATCH($A12,Exch_regions1,0),MATCH(AD$1,Exch_months1,0))</f>
        <v>24.795031055900623</v>
      </c>
      <c r="AF12" s="21">
        <v>509833.33333333331</v>
      </c>
      <c r="AG12" s="15">
        <f t="array" ref="AG12">AF12/INDEX(Exch_rate,MATCH($A12,Exch_regions1,0),MATCH(AF$1,Exch_months1,0))</f>
        <v>25.651991614255763</v>
      </c>
      <c r="AH12" s="21">
        <v>513583.33333333331</v>
      </c>
      <c r="AI12" s="15">
        <f t="array" ref="AI12">AH12/INDEX(Exch_rate,MATCH($A12,Exch_regions1,0),MATCH(AH$1,Exch_months1,0))</f>
        <v>25.206543967280162</v>
      </c>
      <c r="AJ12" s="21">
        <v>521166.66666666669</v>
      </c>
      <c r="AK12" s="15">
        <f t="array" ref="AK12">AJ12/INDEX(Exch_rate,MATCH($A12,Exch_regions1,0),MATCH(AJ$1,Exch_months1,0))</f>
        <v>26.058333333333334</v>
      </c>
      <c r="AL12" s="21">
        <v>531500</v>
      </c>
      <c r="AM12" s="15">
        <f t="array" ref="AM12">AL12/INDEX(Exch_rate,MATCH($A12,Exch_regions1,0),MATCH(AL$1,Exch_months1,0))</f>
        <v>26.574999999999999</v>
      </c>
      <c r="AN12" s="21">
        <v>531500</v>
      </c>
      <c r="AO12" s="15">
        <f t="array" ref="AO12">AN12/INDEX(Exch_rate,MATCH($A12,Exch_regions1,0),MATCH(AN$1,Exch_months1,0))</f>
        <v>26.409937888198758</v>
      </c>
      <c r="AP12" s="21">
        <v>530833.33333333337</v>
      </c>
      <c r="AQ12" s="15">
        <f t="array" ref="AQ12">AP12/INDEX(Exch_rate,MATCH($A12,Exch_regions1,0),MATCH(AP$1,Exch_months1,0))</f>
        <v>25.039308176100629</v>
      </c>
      <c r="AR12" s="21">
        <v>477666.66666666669</v>
      </c>
      <c r="AS12" s="15">
        <f t="array" ref="AS12">AR12/INDEX(Exch_rate,MATCH($A12,Exch_regions1,0),MATCH(AR$1,Exch_months1,0))</f>
        <v>22.544739429695184</v>
      </c>
      <c r="AT12" s="21">
        <v>456083.33333333331</v>
      </c>
      <c r="AU12" s="15">
        <f t="array" ref="AU12">AT12/INDEX(Exch_rate,MATCH($A12,Exch_regions1,0),MATCH(AT$1,Exch_months1,0))</f>
        <v>21.462745098039214</v>
      </c>
      <c r="AV12" s="21">
        <v>486833.33333333331</v>
      </c>
      <c r="AW12" s="15">
        <f t="array" ref="AW12">AV12/INDEX(Exch_rate,MATCH($A12,Exch_regions1,0),MATCH(AV$1,Exch_months1,0))</f>
        <v>23.127474267616783</v>
      </c>
      <c r="AX12" s="21">
        <v>502583.33333333331</v>
      </c>
      <c r="AY12" s="15">
        <f t="array" ref="AY12">AX12/INDEX(Exch_rate,MATCH($A12,Exch_regions1,0),MATCH(AX$1,Exch_months1,0))</f>
        <v>23.321732405259088</v>
      </c>
      <c r="AZ12" s="21">
        <v>513833.33333333331</v>
      </c>
      <c r="BA12" s="15">
        <f t="array" ref="BA12">AZ12/INDEX(Exch_rate,MATCH($A12,Exch_regions1,0),MATCH(AZ$1,Exch_months1,0))</f>
        <v>23.624521072796934</v>
      </c>
      <c r="BB12" s="21">
        <v>504500</v>
      </c>
      <c r="BC12" s="15">
        <f t="array" ref="BC12">BB12/INDEX(Exch_rate,MATCH($A12,Exch_regions1,0),MATCH(BB$1,Exch_months1,0))</f>
        <v>23.036529680365298</v>
      </c>
      <c r="BD12" s="21">
        <v>569666.66666666663</v>
      </c>
      <c r="BE12" s="15">
        <f t="array" ref="BE12">BD12/INDEX(Exch_rate,MATCH($A12,Exch_regions1,0),MATCH(BD$1,Exch_months1,0))</f>
        <v>25.893939393939391</v>
      </c>
      <c r="BF12" s="21">
        <v>579666.66666666663</v>
      </c>
      <c r="BG12" s="15">
        <f t="array" ref="BG12">BF12/INDEX(Exch_rate,MATCH($A12,Exch_regions1,0),MATCH(BF$1,Exch_months1,0))</f>
        <v>26.753846153846151</v>
      </c>
      <c r="BH12" s="21">
        <v>579766.66666666663</v>
      </c>
      <c r="BI12" s="15">
        <f t="array" ref="BI12">BH12/INDEX(Exch_rate,MATCH($A12,Exch_regions1,0),MATCH(BH$1,Exch_months1,0))</f>
        <v>27.176562499999999</v>
      </c>
      <c r="BJ12" s="21">
        <v>583833.33333333337</v>
      </c>
      <c r="BK12" s="15">
        <f t="array" ref="BK12">BJ12/INDEX(Exch_rate,MATCH($A12,Exch_regions1,0),MATCH(BJ$1,Exch_months1,0))</f>
        <v>27.367187500000004</v>
      </c>
      <c r="BL12" s="21">
        <v>573566.66666666663</v>
      </c>
      <c r="BM12" s="15">
        <f t="array" ref="BM12">BL12/INDEX(Exch_rate,MATCH($A12,Exch_regions1,0),MATCH(BL$1,Exch_months1,0))</f>
        <v>27.226265822784807</v>
      </c>
      <c r="BN12" s="21">
        <v>608750</v>
      </c>
      <c r="BO12" s="15">
        <f t="array" ref="BO12">BN12/INDEX(Exch_rate,MATCH($A12,Exch_regions1,0),MATCH(BN$1,Exch_months1,0))</f>
        <v>28.873517786561266</v>
      </c>
      <c r="BP12" s="21">
        <v>599833.33333333337</v>
      </c>
      <c r="BQ12" s="15">
        <f t="array" ref="BQ12">BP12/INDEX(Exch_rate,MATCH($A12,Exch_regions1,0),MATCH(BP$1,Exch_months1,0))</f>
        <v>28.117187500000004</v>
      </c>
      <c r="BR12" s="21">
        <v>590500</v>
      </c>
      <c r="BS12" s="15">
        <f t="array" ref="BS12">BR12/INDEX(Exch_rate,MATCH($A12,Exch_regions1,0),MATCH(BR$1,Exch_months1,0))</f>
        <v>26.891840607210629</v>
      </c>
      <c r="BT12" s="21">
        <v>618958.33333333337</v>
      </c>
      <c r="BU12" s="15">
        <f t="array" ref="BU12">BT12/INDEX(Exch_rate,MATCH($A12,Exch_regions1,0),MATCH(BT$1,Exch_months1,0))</f>
        <v>28.134469696969699</v>
      </c>
      <c r="BV12" s="21">
        <v>626833.33333333337</v>
      </c>
      <c r="BW12" s="15">
        <f t="array" ref="BW12">BV12/INDEX(Exch_rate,MATCH($A12,Exch_regions1,0),MATCH(BV$1,Exch_months1,0))</f>
        <v>27.859259259259261</v>
      </c>
      <c r="BX12" s="21">
        <v>677833.33333333337</v>
      </c>
      <c r="BY12" s="15">
        <f t="array" ref="BY12">BX12/INDEX(Exch_rate,MATCH($A12,Exch_regions1,0),MATCH(BX$1,Exch_months1,0))</f>
        <v>29.773060029282576</v>
      </c>
      <c r="BZ12" s="21">
        <v>698833.33333333337</v>
      </c>
      <c r="CA12" s="15">
        <f t="array" ref="CA12">BZ12/INDEX(Exch_rate,MATCH($A12,Exch_regions1,0),MATCH(BZ$1,Exch_months1,0))</f>
        <v>30.717948717948719</v>
      </c>
      <c r="CB12" s="21">
        <v>616333.33333333337</v>
      </c>
      <c r="CC12" s="15">
        <f t="array" ref="CC12">CB12/INDEX(Exch_rate,MATCH($A12,Exch_regions1,0),MATCH(CB$1,Exch_months1,0))</f>
        <v>27.392592592592596</v>
      </c>
      <c r="CD12" s="21">
        <v>591100</v>
      </c>
      <c r="CE12" s="15">
        <f t="array" ref="CE12">CD12/INDEX(Exch_rate,MATCH($A12,Exch_regions1,0),MATCH(CD$1,Exch_months1,0))</f>
        <v>24.976056338028169</v>
      </c>
      <c r="CF12" s="21">
        <v>622750</v>
      </c>
      <c r="CG12" s="15">
        <f t="array" ref="CG12">CF12/INDEX(Exch_rate,MATCH($A12,Exch_regions1,0),MATCH(CF$1,Exch_months1,0))</f>
        <v>27.076086956521738</v>
      </c>
      <c r="CH12" s="21">
        <v>678500</v>
      </c>
      <c r="CI12" s="15">
        <f t="array" ref="CI12">CH12/INDEX(Exch_rate,MATCH($A12,Exch_regions1,0),MATCH(CH$1,Exch_months1,0))</f>
        <v>29.5</v>
      </c>
      <c r="CJ12" s="21">
        <v>678500</v>
      </c>
      <c r="CK12" s="15">
        <f t="array" ref="CK12">CJ12/INDEX(Exch_rate,MATCH($A12,Exch_regions1,0),MATCH(CJ$1,Exch_months1,0))</f>
        <v>29.078571428571429</v>
      </c>
      <c r="CL12" s="21">
        <v>668500</v>
      </c>
      <c r="CM12" s="15">
        <f t="array" ref="CM12">CL12/INDEX(Exch_rate,MATCH($A12,Exch_regions1,0),MATCH(CL$1,Exch_months1,0))</f>
        <v>28.650000000000002</v>
      </c>
      <c r="CN12" s="21">
        <v>632833.33333333337</v>
      </c>
      <c r="CO12" s="15">
        <f t="array" ref="CO12">CN12/INDEX(Exch_rate,MATCH($A12,Exch_regions1,0),MATCH(CN$1,Exch_months1,0))</f>
        <v>26.316883836983642</v>
      </c>
      <c r="CP12" s="21">
        <v>675583.33333333337</v>
      </c>
      <c r="CQ12" s="15">
        <f t="array" ref="CQ12">CP12/INDEX(Exch_rate,MATCH($A12,Exch_regions1,0),MATCH(CP$1,Exch_months1,0))</f>
        <v>27.820864790665755</v>
      </c>
      <c r="CR12" s="21">
        <v>681833.33333333337</v>
      </c>
      <c r="CS12" s="15">
        <f t="array" ref="CS12">CR12/INDEX(Exch_rate,MATCH($A12,Exch_regions1,0),MATCH(CR$1,Exch_months1,0))</f>
        <v>28.020547945205482</v>
      </c>
      <c r="CT12" s="21">
        <v>678833.33333333337</v>
      </c>
      <c r="CU12" s="15">
        <f t="array" ref="CU12">CT12/INDEX(Exch_rate,MATCH($A12,Exch_regions1,0),MATCH(CT$1,Exch_months1,0))</f>
        <v>26.796052631578949</v>
      </c>
      <c r="CV12" s="21">
        <v>678833.33333333337</v>
      </c>
      <c r="CW12" s="15">
        <f t="array" ref="CW12">CV12/INDEX(Exch_rate,MATCH($A12,Exch_regions1,0),MATCH(CV$1,Exch_months1,0))</f>
        <v>27.427609427609429</v>
      </c>
      <c r="CX12" s="15">
        <v>724333.33333333337</v>
      </c>
      <c r="CY12" s="15">
        <f t="array" ref="CY12">CX12/INDEX(Exch_rate,MATCH($A12,Exch_regions1,0),MATCH(CX$1,Exch_months1,0))</f>
        <v>29.364864864864867</v>
      </c>
      <c r="CZ12" s="15">
        <v>766833.33333333337</v>
      </c>
      <c r="DA12" s="15">
        <f t="array" ref="DA12">CZ12/INDEX(Exch_rate,MATCH($A12,Exch_regions1,0),MATCH(CZ$1,Exch_months1,0))</f>
        <v>31.087837837837839</v>
      </c>
      <c r="DB12" s="15">
        <v>706833.33333333337</v>
      </c>
      <c r="DC12" s="15">
        <f t="array" ref="DC12">DB12/INDEX(Exch_rate,MATCH($A12,Exch_regions1,0),MATCH(DB$1,Exch_months1,0))</f>
        <v>29.047945205479454</v>
      </c>
      <c r="DD12" s="15">
        <v>606833.33333333337</v>
      </c>
      <c r="DE12" s="15">
        <f t="array" ref="DE12">DD12/INDEX(Exch_rate,MATCH($A12,Exch_regions1,0),MATCH(DD$1,Exch_months1,0))</f>
        <v>24.938356164383563</v>
      </c>
      <c r="DF12" s="2">
        <v>775333.33333333337</v>
      </c>
      <c r="DG12" s="15">
        <f t="array" ref="DG12">DF12/INDEX(Exch_rate,MATCH($A12,Exch_regions1,0),MATCH(DF$1,Exch_months1,0))</f>
        <v>34.408284023668642</v>
      </c>
      <c r="DH12" s="2">
        <v>686833.33333333337</v>
      </c>
      <c r="DI12" s="15">
        <f t="array" ref="DI12">DH12/INDEX(Exch_rate,MATCH($A12,Exch_regions1,0),MATCH(DH$1,Exch_months1,0))</f>
        <v>29.43571428571429</v>
      </c>
      <c r="DJ12" s="2">
        <v>707833.33333333337</v>
      </c>
      <c r="DK12" s="15">
        <f t="array" ref="DK12">DJ12/INDEX(Exch_rate,MATCH($A12,Exch_regions1,0),MATCH(DJ$1,Exch_months1,0))</f>
        <v>30.335714285714289</v>
      </c>
      <c r="DL12" s="2">
        <v>685333.33333333337</v>
      </c>
      <c r="DM12" s="15">
        <f t="array" ref="DM12">DL12/INDEX(Exch_rate,MATCH($A12,Exch_regions1,0),MATCH(DL$1,Exch_months1,0))</f>
        <v>28.087431693989071</v>
      </c>
      <c r="DN12" s="2">
        <v>714333.33333333337</v>
      </c>
      <c r="DO12" s="15">
        <f t="array" ref="DO12">DN12/INDEX(Exch_rate,MATCH($A12,Exch_regions1,0),MATCH(DN$1,Exch_months1,0))</f>
        <v>29.356164383561648</v>
      </c>
      <c r="DP12" s="2">
        <v>699083.33333333337</v>
      </c>
      <c r="DQ12" s="15">
        <f t="array" ref="DQ12">DP12/INDEX(Exch_rate,MATCH($A12,Exch_regions1,0),MATCH(DP$1,Exch_months1,0))</f>
        <v>29.435087719298249</v>
      </c>
      <c r="DR12" s="17">
        <v>697333.33333333337</v>
      </c>
      <c r="DS12" s="15">
        <f t="array" ref="DS12">DR12/INDEX(Exch_rate,MATCH($A12,Exch_regions1,0),MATCH(DR$1,Exch_months1,0))</f>
        <v>28.736263736263737</v>
      </c>
      <c r="DT12" s="17">
        <v>706333.33333333337</v>
      </c>
      <c r="DU12" s="15">
        <f t="array" ref="DU12">DT12/INDEX(Exch_rate,MATCH($A12,Exch_regions1,0),MATCH(DT$1,Exch_months1,0))</f>
        <v>28.635135135135137</v>
      </c>
      <c r="DV12" s="17">
        <v>715333.33333333337</v>
      </c>
      <c r="DW12" s="15">
        <f t="array" ref="DW12">DV12/INDEX(Exch_rate,MATCH($A12,Exch_regions1,0),MATCH(DV$1,Exch_months1,0))</f>
        <v>28.613333333333333</v>
      </c>
      <c r="DX12" s="17">
        <v>629233.33333333337</v>
      </c>
      <c r="DY12" s="15">
        <f t="array" ref="DY12">DX12/INDEX(Exch_rate,MATCH($A12,Exch_regions1,0),MATCH(DX$1,Exch_months1,0))</f>
        <v>25.440700808625341</v>
      </c>
      <c r="DZ12" s="17">
        <v>656833.33333333337</v>
      </c>
      <c r="EA12" s="15">
        <f t="array" ref="EA12">DZ12/INDEX(Exch_rate,MATCH($A12,Exch_regions1,0),MATCH(DZ$1,Exch_months1,0))</f>
        <v>26.628378378378379</v>
      </c>
      <c r="EB12" s="17">
        <v>676583.33333333337</v>
      </c>
      <c r="EC12" s="15">
        <f t="array" ref="EC12">EB12/INDEX(Exch_rate,MATCH($A12,Exch_regions1,0),MATCH(EB$1,Exch_months1,0))</f>
        <v>25.531446540880506</v>
      </c>
      <c r="ED12" s="2">
        <v>697433.33333333337</v>
      </c>
      <c r="EE12" s="15">
        <f t="array" ref="EE12">ED12/INDEX(Exch_rate,MATCH($A12,Exch_regions1,0),MATCH(ED$1,Exch_months1,0))</f>
        <v>26.219298245614038</v>
      </c>
      <c r="EF12" s="20">
        <v>725833.33333333337</v>
      </c>
      <c r="EG12" s="15">
        <f t="array" ref="EG12">EF12/INDEX(Exch_rate,MATCH($A12,Exch_regions1,0),MATCH(EF$1,Exch_months1,0))</f>
        <v>27.650793650793652</v>
      </c>
      <c r="EH12" s="2">
        <v>691333.33333333337</v>
      </c>
      <c r="EI12" s="15">
        <f t="array" ref="EI12">EH12/INDEX(Exch_rate,MATCH($A12,Exch_regions1,0),MATCH(EH$1,Exch_months1,0))</f>
        <v>26.589743589743591</v>
      </c>
      <c r="EJ12" s="21">
        <v>686666.66666666663</v>
      </c>
      <c r="EK12" s="15">
        <f t="array" ref="EK12">EJ12/INDEX(Exch_rate,MATCH($A12,Exch_regions1,0),MATCH(EJ$1,Exch_months1,0))</f>
        <v>26.410256410256409</v>
      </c>
      <c r="EL12" s="21">
        <v>678833.33333333337</v>
      </c>
      <c r="EM12" s="15">
        <f t="array" ref="EM12">EL12/INDEX(Exch_rate,MATCH($A12,Exch_regions1,0),MATCH(EL$1,Exch_months1,0))</f>
        <v>26.108974358974361</v>
      </c>
      <c r="EN12" s="2">
        <v>684833.33333333337</v>
      </c>
      <c r="EO12" s="15">
        <f t="array" ref="EO12">EN12/INDEX(Exch_rate,MATCH($A12,Exch_regions1,0),MATCH(EN$1,Exch_months1,0))</f>
        <v>26.339743589743591</v>
      </c>
      <c r="EP12" s="2">
        <v>683333.33333333337</v>
      </c>
      <c r="EQ12" s="15">
        <f t="array" ref="EQ12">EP12/INDEX(Exch_rate,MATCH($A12,Exch_regions1,0),MATCH(EP$1,Exch_months1,0))</f>
        <v>25.86750788643533</v>
      </c>
      <c r="ER12" s="29">
        <v>715250</v>
      </c>
      <c r="ES12" s="15">
        <f t="array" ref="ES12">ER12/INDEX(Exch_rate,MATCH($A12,Exch_regions1,0),MATCH(ER$1,Exch_months1,0))</f>
        <v>26.821874999999999</v>
      </c>
      <c r="ET12" s="29">
        <v>728333.33333333337</v>
      </c>
      <c r="EU12" s="15">
        <f t="array" ref="EU12">ET12/INDEX(Exch_rate,MATCH($A12,Exch_regions1,0),MATCH(ET$1,Exch_months1,0))</f>
        <v>27.3125</v>
      </c>
      <c r="EV12" s="30">
        <v>723833.33333333337</v>
      </c>
      <c r="EW12" s="15">
        <f t="array" ref="EW12">EV12/INDEX(Exch_rate,MATCH($A12,Exch_regions1,0),MATCH(EV$1,Exch_months1,0))</f>
        <v>26.808641975308642</v>
      </c>
      <c r="EX12" s="30">
        <v>671333.33333333337</v>
      </c>
      <c r="EY12" s="15">
        <f t="array" ref="EY12">EX12/INDEX(Exch_rate,MATCH($A12,Exch_regions1,0),MATCH(EX$1,Exch_months1,0))</f>
        <v>24.8641975308642</v>
      </c>
      <c r="EZ12" s="30">
        <v>668333.33333333337</v>
      </c>
      <c r="FA12" s="15">
        <f t="array" ref="FA12">EZ12/INDEX(Exch_rate,MATCH($A12,Exch_regions1,0),MATCH(EZ$1,Exch_months1,0))</f>
        <v>24.156626506024097</v>
      </c>
      <c r="FB12" s="30">
        <v>688733.33333333337</v>
      </c>
      <c r="FC12" s="15">
        <f t="array" ref="FC12">FB12/INDEX(Exch_rate,MATCH($A12,Exch_regions1,0),MATCH(FB$1,Exch_months1,0))</f>
        <v>25.827500000000001</v>
      </c>
      <c r="FD12" s="30">
        <v>702833.33333333337</v>
      </c>
      <c r="FE12" s="15">
        <f t="array" ref="FE12">FD12/INDEX(Exch_rate,MATCH($A12,Exch_regions1,0),MATCH(FD$1,Exch_months1,0))</f>
        <v>26.030864197530864</v>
      </c>
      <c r="FF12" s="15">
        <v>726166.66666666663</v>
      </c>
      <c r="FG12" s="15">
        <f t="array" ref="FG12">FF12/INDEX(Exch_rate,MATCH($A12,Exch_regions1,0),MATCH(FF$1,Exch_months1,0))</f>
        <v>26.730061349693248</v>
      </c>
      <c r="FH12" s="15">
        <v>666166.66666666663</v>
      </c>
      <c r="FI12" s="15">
        <f t="array" ref="FI12">FH12/INDEX(Exch_rate,MATCH($A12,Exch_regions1,0),MATCH(FH$1,Exch_months1,0))</f>
        <v>24.521472392638035</v>
      </c>
      <c r="FJ12" s="15">
        <v>692666.66666666663</v>
      </c>
      <c r="FK12" s="15">
        <f t="array" ref="FK12">FJ12/INDEX(Exch_rate,MATCH($A12,Exch_regions1,0),MATCH(FJ$1,Exch_months1,0))</f>
        <v>25.264437689969601</v>
      </c>
      <c r="FL12" s="15">
        <v>687666.66666666663</v>
      </c>
      <c r="FM12" s="15">
        <f t="array" ref="FM12">FL12/INDEX(Exch_rate,MATCH($A12,Exch_regions1,0),MATCH(FL$1,Exch_months1,0))</f>
        <v>25.949685534591193</v>
      </c>
      <c r="FN12" s="15">
        <v>677666.66666666663</v>
      </c>
      <c r="FO12" s="15">
        <f t="array" ref="FO12">FN12/INDEX(Exch_rate,MATCH($A12,Exch_regions1,0),MATCH(FN$1,Exch_months1,0))</f>
        <v>25.254658385093169</v>
      </c>
      <c r="FP12" s="15">
        <v>657666.66666666663</v>
      </c>
      <c r="FQ12" s="15">
        <f t="array" ref="FQ12">FP12/INDEX(Exch_rate,MATCH($A12,Exch_regions1,0),MATCH(FP$1,Exch_months1,0))</f>
        <v>24.509316770186334</v>
      </c>
      <c r="FR12" s="15">
        <v>657666.66666666663</v>
      </c>
      <c r="FS12" s="15">
        <f t="array" ref="FS12">FR12/INDEX(Exch_rate,MATCH($A12,Exch_regions1,0),MATCH(FR$1,Exch_months1,0))</f>
        <v>24.662499999999998</v>
      </c>
      <c r="FT12" s="15">
        <v>699541.66666666663</v>
      </c>
      <c r="FU12" s="15">
        <f t="array" ref="FU12">FT12/INDEX(Exch_rate,MATCH($A12,Exch_regions1,0),MATCH(FT$1,Exch_months1,0))</f>
        <v>25.592987804878049</v>
      </c>
      <c r="FV12" s="15">
        <v>725458.33333333337</v>
      </c>
      <c r="FW12" s="15">
        <f t="array" ref="FW12">FV12/INDEX(Exch_rate,MATCH($A12,Exch_regions1,0),MATCH(FV$1,Exch_months1,0))</f>
        <v>26.868827160493829</v>
      </c>
      <c r="FX12" s="15">
        <v>701866.66666666663</v>
      </c>
      <c r="FY12" s="15">
        <f t="array" ref="FY12">FX12/INDEX(Exch_rate,MATCH($A12,Exch_regions1,0),MATCH(FX$1,Exch_months1,0))</f>
        <v>26.124069478908186</v>
      </c>
      <c r="FZ12" s="15">
        <v>701708.33333333337</v>
      </c>
      <c r="GA12" s="15">
        <f t="array" ref="GA12">FZ12/INDEX(Exch_rate,MATCH($A12,Exch_regions1,0),MATCH(FZ$1,Exch_months1,0))</f>
        <v>26.085811648079307</v>
      </c>
      <c r="GB12" s="15">
        <v>701333.33333333337</v>
      </c>
      <c r="GC12" s="15">
        <f t="array" ref="GC12">GB12/INDEX(Exch_rate,MATCH($A12,Exch_regions1,0),MATCH(GB$1,Exch_months1,0))</f>
        <v>25.97530864197531</v>
      </c>
      <c r="GD12" s="15">
        <v>702833.33333333337</v>
      </c>
      <c r="GE12" s="15">
        <f t="array" ref="GE12">GD12/INDEX(Exch_rate,MATCH($A12,Exch_regions1,0),MATCH(GD$1,Exch_months1,0))</f>
        <v>26.014805675508946</v>
      </c>
      <c r="GF12" s="15">
        <v>743582.33333333337</v>
      </c>
      <c r="GG12" s="15">
        <f t="array" ref="GG12">GF12/INDEX(Exch_rate,MATCH($A12,Exch_regions1,0),MATCH(GF$1,Exch_months1,0))</f>
        <v>26.159448841981824</v>
      </c>
      <c r="GH12" s="15">
        <v>713291.66666666663</v>
      </c>
      <c r="GI12" s="15">
        <f t="array" ref="GI12">GH12/INDEX(Exch_rate,MATCH($A12,Exch_regions1,0),MATCH(GH$1,Exch_months1,0))</f>
        <v>24.87503632664923</v>
      </c>
      <c r="GJ12" s="15">
        <v>810166.66666666663</v>
      </c>
      <c r="GK12" s="15">
        <f t="array" ref="GK12">GJ12/INDEX(Exch_rate,MATCH($A12,Exch_regions1,0),MATCH(GJ$1,Exch_months1,0))</f>
        <v>26.635616438356163</v>
      </c>
      <c r="GL12" s="15">
        <v>800041.66666666663</v>
      </c>
      <c r="GM12" s="15">
        <f t="array" ref="GM12">GL12/INDEX(Exch_rate,MATCH($A12,Exch_regions1,0),MATCH(GL$1,Exch_months1,0))</f>
        <v>27.508595988538683</v>
      </c>
      <c r="GN12" s="15">
        <v>798500</v>
      </c>
      <c r="GO12" s="15">
        <f t="array" ref="GO12">GN12/INDEX(Exch_rate,MATCH($A12,Exch_regions1,0),MATCH(GN$1,Exch_months1,0))</f>
        <v>26.324175824175825</v>
      </c>
      <c r="GP12" s="15">
        <v>866433.33333333337</v>
      </c>
      <c r="GQ12" s="15">
        <f t="array" ref="GQ12">GP12/INDEX(Exch_rate,MATCH($A12,Exch_regions1,0),MATCH(GP$1,Exch_months1,0))</f>
        <v>28.563736263736267</v>
      </c>
      <c r="GR12" s="15">
        <v>832166.66666666663</v>
      </c>
      <c r="GS12" s="15">
        <f t="array" ref="GS12">GR12/INDEX(Exch_rate,MATCH($A12,Exch_regions1,0),MATCH(GR$1,Exch_months1,0))</f>
        <v>27.738888888888887</v>
      </c>
      <c r="GT12" s="15">
        <v>783500</v>
      </c>
      <c r="GU12" s="15">
        <f t="array" ref="GU12">GT12/INDEX(Exch_rate,MATCH($A12,Exch_regions1,0),MATCH(GT$1,Exch_months1,0))</f>
        <v>25.773026315789473</v>
      </c>
      <c r="GV12" s="15">
        <v>867166.66666666663</v>
      </c>
      <c r="GW12" s="15">
        <f t="array" ref="GW12">GV12/INDEX(Exch_rate,MATCH($A12,Exch_regions1,0),MATCH(GV$1,Exch_months1,0))</f>
        <v>28.825484764542935</v>
      </c>
      <c r="GX12" s="15">
        <v>908166.66666666663</v>
      </c>
      <c r="GY12" s="15">
        <f t="array" ref="GY12">GX12/INDEX(Exch_rate,MATCH($A12,Exch_regions1,0),MATCH(GX$1,Exch_months1,0))</f>
        <v>30.18836565096953</v>
      </c>
      <c r="GZ12" s="2">
        <v>894633.33333333337</v>
      </c>
      <c r="HA12" s="15">
        <f t="array" ref="HA12">GZ12/INDEX(Exch_rate,MATCH($A12,Exch_regions1,0),MATCH(GZ$1,Exch_months1,0))</f>
        <v>30.156179775280901</v>
      </c>
      <c r="HB12" s="15">
        <v>896208.33333333337</v>
      </c>
      <c r="HC12" s="15">
        <f t="array" ref="HC12">HB12/INDEX(Exch_rate,MATCH($A12,Exch_regions1,0),MATCH(HB$1,Exch_months1,0))</f>
        <v>29.873611111111114</v>
      </c>
      <c r="HD12" s="15">
        <v>920583.33333333337</v>
      </c>
      <c r="HE12" s="15">
        <f t="array" ref="HE12">HD12/INDEX(Exch_rate,MATCH($A12,Exch_regions1,0),MATCH(HD$1,Exch_months1,0))</f>
        <v>30.348901098901102</v>
      </c>
      <c r="HF12" s="15">
        <v>904333.33333333337</v>
      </c>
      <c r="HG12" s="15">
        <f t="array" ref="HG12">HF12/INDEX(Exch_rate,MATCH($A12,Exch_regions1,0),MATCH(HF$1,Exch_months1,0))</f>
        <v>29.617903930131007</v>
      </c>
      <c r="HH12" s="15">
        <v>889833.33333333337</v>
      </c>
      <c r="HI12" s="15">
        <f t="array" ref="HI12">HH12/INDEX(Exch_rate,MATCH($A12,Exch_regions1,0),MATCH(HH$1,Exch_months1,0))</f>
        <v>29.016935150764148</v>
      </c>
      <c r="HJ12" s="15">
        <v>1052633.3333333333</v>
      </c>
      <c r="HK12" s="15">
        <f t="array" ref="HK12">HJ12/INDEX(Exch_rate,MATCH($A12,Exch_regions1,0),MATCH(HJ$1,Exch_months1,0))</f>
        <v>34.324999999999996</v>
      </c>
      <c r="HL12" s="15">
        <v>1174333.3333333333</v>
      </c>
      <c r="HM12" s="15">
        <f t="array" ref="HM12">HL12/INDEX(Exch_rate,MATCH($A12,Exch_regions1,0),MATCH(HL$1,Exch_months1,0))</f>
        <v>38.714285714285715</v>
      </c>
      <c r="HN12" s="15">
        <v>1236625</v>
      </c>
      <c r="HO12" s="15">
        <f t="array" ref="HO12">HN12/INDEX(Exch_rate,MATCH($A12,Exch_regions1,0),MATCH(HN$1,Exch_months1,0))</f>
        <v>40.767857142857146</v>
      </c>
      <c r="HP12" s="15">
        <v>1116666.6666666667</v>
      </c>
      <c r="HQ12" s="15">
        <f t="array" ref="HQ12">HP12/INDEX(Exch_rate,MATCH($A12,Exch_regions1,0),MATCH(HP$1,Exch_months1,0))</f>
        <v>36.813186813186817</v>
      </c>
      <c r="HR12" s="15">
        <v>1113166.6666666667</v>
      </c>
      <c r="HS12" s="15">
        <f t="array" ref="HS12">HR12/INDEX(Exch_rate,MATCH($A12,Exch_regions1,0),MATCH(HR$1,Exch_months1,0))</f>
        <v>36.697802197802204</v>
      </c>
      <c r="HT12" s="15">
        <v>1158666.6666666667</v>
      </c>
      <c r="HU12" s="15">
        <f t="array" ref="HU12">HT12/INDEX(Exch_rate,MATCH($A12,Exch_regions1,0),MATCH(HT$1,Exch_months1,0))</f>
        <v>38.197802197802204</v>
      </c>
      <c r="HV12" s="15">
        <v>1347416.6666666667</v>
      </c>
      <c r="HW12" s="15">
        <f t="array" ref="HW12">HV12/INDEX(Exch_rate,MATCH($A12,Exch_regions1,0),MATCH(HV$1,Exch_months1,0))</f>
        <v>44.420329670329672</v>
      </c>
      <c r="HX12" s="15">
        <v>1309666.6666666667</v>
      </c>
      <c r="HY12" s="15">
        <f t="array" ref="HY12">HX12/INDEX(Exch_rate,MATCH($A12,Exch_regions1,0),MATCH(HX$1,Exch_months1,0))</f>
        <v>43.175824175824182</v>
      </c>
      <c r="HZ12" s="15">
        <v>1462666.6666666667</v>
      </c>
      <c r="IA12" s="15">
        <f t="array" ref="IA12">HZ12/INDEX(Exch_rate,MATCH($A12,Exch_regions1,0),MATCH(HZ$1,Exch_months1,0))</f>
        <v>48.219780219780226</v>
      </c>
      <c r="IB12" s="15">
        <v>1491166.6666666667</v>
      </c>
      <c r="IC12" s="15">
        <f t="array" ref="IC12">IB12/INDEX(Exch_rate,MATCH($A12,Exch_regions1,0),MATCH(IB$1,Exch_months1,0))</f>
        <v>49.159340659340664</v>
      </c>
      <c r="ID12" s="15">
        <v>1197916.6666666667</v>
      </c>
      <c r="IE12" s="15">
        <f t="array" ref="IE12">ID12/INDEX(Exch_rate,MATCH($A12,Exch_regions1,0),MATCH(ID$1,Exch_months1,0))</f>
        <v>39.491758241758248</v>
      </c>
      <c r="IF12" s="15">
        <v>1122916.6666666667</v>
      </c>
      <c r="IG12" s="15">
        <f t="array" ref="IG12">IF12/INDEX(Exch_rate,MATCH($A12,Exch_regions1,0),MATCH(IF$1,Exch_months1,0))</f>
        <v>37.019230769230774</v>
      </c>
      <c r="IH12" s="15">
        <v>1195366.6666666667</v>
      </c>
      <c r="II12" s="15">
        <f t="array" ref="II12">IH12/INDEX(Exch_rate,MATCH($A12,Exch_regions1,0),MATCH(IH$1,Exch_months1,0))</f>
        <v>39.408125364014992</v>
      </c>
      <c r="IJ12" s="15">
        <v>1255666.6666666667</v>
      </c>
      <c r="IK12" s="15">
        <f t="array" ref="IK12">IJ12/INDEX(Exch_rate,MATCH($A12,Exch_regions1,0),MATCH(IJ$1,Exch_months1,0))</f>
        <v>41.396059297354917</v>
      </c>
      <c r="IL12" s="15">
        <v>1232416.6666666667</v>
      </c>
      <c r="IM12" s="15">
        <f t="array" ref="IM12">IL12/INDEX(Exch_rate,MATCH($A12,Exch_regions1,0),MATCH(IL$1,Exch_months1,0))</f>
        <v>40.629567357883055</v>
      </c>
      <c r="IN12" s="15">
        <v>1115416.6666666667</v>
      </c>
      <c r="IO12" s="15">
        <f t="array" ref="IO12">IN12/INDEX(Exch_rate,MATCH($A12,Exch_regions1,0),MATCH(IN$1,Exch_months1,0))</f>
        <v>36.772382114089169</v>
      </c>
      <c r="IP12" s="15">
        <v>1125166.6666666667</v>
      </c>
      <c r="IQ12" s="15">
        <f t="array" ref="IQ12">IP12/INDEX(Exch_rate,MATCH($A12,Exch_regions1,0),MATCH(IP$1,Exch_months1,0))</f>
        <v>37.093814217738661</v>
      </c>
      <c r="IR12" s="15">
        <v>1119166.6666666667</v>
      </c>
      <c r="IS12" s="15">
        <f t="array" ref="IS12">IR12/INDEX(Exch_rate,MATCH($A12,Exch_regions1,0),MATCH(IR$1,Exch_months1,0))</f>
        <v>36.896009846262046</v>
      </c>
      <c r="IT12" s="15">
        <v>1119166.6666666667</v>
      </c>
      <c r="IU12" s="15">
        <f t="array" ref="IU12">IT12/INDEX(Exch_rate,MATCH($A12,Exch_regions1,0),MATCH(IT$1,Exch_months1,0))</f>
        <v>36.896009846262046</v>
      </c>
      <c r="IV12" s="15">
        <v>1122916.6666666667</v>
      </c>
      <c r="IW12" s="15">
        <f t="array" ref="IW12">IV12/INDEX(Exch_rate,MATCH($A12,Exch_regions1,0),MATCH(IV$1,Exch_months1,0))</f>
        <v>37.019637578434931</v>
      </c>
      <c r="IX12" s="15">
        <v>1134166.6666666667</v>
      </c>
      <c r="IY12" s="15">
        <f t="array" ref="IY12">IX12/INDEX(Exch_rate,MATCH($A12,Exch_regions1,0),MATCH(IX$1,Exch_months1,0))</f>
        <v>37.390520774953572</v>
      </c>
      <c r="IZ12" s="15">
        <v>1011166.6666666666</v>
      </c>
      <c r="JA12" s="15">
        <f t="array" ref="JA12">IZ12/INDEX(Exch_rate,MATCH($A12,Exch_regions1,0),MATCH(IZ$1,Exch_months1,0))</f>
        <v>33.335531159683072</v>
      </c>
      <c r="JB12" s="15">
        <v>855166.66666666663</v>
      </c>
      <c r="JC12" s="15">
        <f t="array" ref="JC12">JB12/INDEX(Exch_rate,MATCH($A12,Exch_regions1,0),MATCH(JB$1,Exch_months1,0))</f>
        <v>28.19261750129122</v>
      </c>
      <c r="JD12" s="15">
        <v>867500</v>
      </c>
      <c r="JE12" s="15">
        <f t="array" ref="JE12">JD12/INDEX(Exch_rate,MATCH($A12,Exch_regions1,0),MATCH(JD$1,Exch_months1,0))</f>
        <v>32.129629629629626</v>
      </c>
      <c r="JF12" s="15">
        <v>837500</v>
      </c>
      <c r="JG12" s="15">
        <f t="array" ref="JG12">JF12/INDEX(Exch_rate,MATCH($A12,Exch_regions1,0),MATCH(JF$1,Exch_months1,0))</f>
        <v>31.018518518518519</v>
      </c>
      <c r="JH12" s="15">
        <v>1032833.3333333334</v>
      </c>
      <c r="JI12" s="15">
        <f t="array" ref="JI12">JH12/INDEX(Exch_rate,MATCH($A12,Exch_regions1,0),MATCH(JH$1,Exch_months1,0))</f>
        <v>37.787046183490041</v>
      </c>
      <c r="JJ12" s="15">
        <v>980000</v>
      </c>
      <c r="JK12" s="15">
        <f t="array" ref="JK12">JJ12/INDEX(Exch_rate,MATCH($A12,Exch_regions1,0),MATCH(JJ$1,Exch_months1,0))</f>
        <v>35.854095781655872</v>
      </c>
      <c r="JL12" s="15">
        <v>736000</v>
      </c>
      <c r="JM12" s="15">
        <f>JL12/INDEX(Exchange_rate_data1,MATCH('Non Food Items CMB_Regions'!$A12,Exch_regions,0),MATCH('Non Food Items CMB_Regions'!JL$1,Exch_months3,0))</f>
        <v>27.25925925925926</v>
      </c>
      <c r="JN12" s="42">
        <v>757833.33333333337</v>
      </c>
      <c r="JO12" s="42">
        <f>JN12/INDEX(Exchange_rate_data2,MATCH('Non Food Items CMB_Regions'!$A12,Exch_regions,0),MATCH('Non Food Items CMB_Regions'!JN$1,Exch_months4,0))</f>
        <v>27.896390095462468</v>
      </c>
      <c r="JP12" s="42">
        <v>790333.33333333337</v>
      </c>
      <c r="JQ12" s="42">
        <f>JP12/INDEX(Exchange_rate_data3,MATCH('Non Food Items CMB_Regions'!$A12,Exch_regions,0),MATCH('Non Food Items CMB_Regions'!JP$1,Exch_months5,0))</f>
        <v>28.914986768131321</v>
      </c>
      <c r="JR12" s="42">
        <v>760533.33333333337</v>
      </c>
      <c r="JS12" s="42">
        <f>JR12/INDEX(Exchange_rate4,MATCH('Non Food Items CMB_Regions'!$A12,Exch_regions,0),MATCH('Non Food Items CMB_Regions'!JR$1,Exch_month6,0))</f>
        <v>27.689320388349515</v>
      </c>
      <c r="JT12" s="42">
        <v>809046.66666666663</v>
      </c>
      <c r="JU12" s="42">
        <f>JT12/INDEX(Exchange_rate5,MATCH('Non Food Items CMB_Regions'!$A12,Exch_regions,0),MATCH('Non Food Items CMB_Regions'!JT$1,Exch_month7,0))</f>
        <v>29.242650602409636</v>
      </c>
      <c r="JV12" s="2">
        <v>806900</v>
      </c>
      <c r="JW12" s="42">
        <f>JV12/INDEX(Exchange_rate6,MATCH('Non Food Items CMB_Regions'!$A12,Exch_regions,0),MATCH('Non Food Items CMB_Regions'!JV$1,Exch_month9,0))</f>
        <v>29.164708858929412</v>
      </c>
      <c r="JX12" s="42">
        <v>764133.33333333337</v>
      </c>
      <c r="JY12" s="42">
        <f>JX12/INDEX(Exchange_rate7,MATCH('Non Food Items CMB_Regions'!$A12,Exch_regions,0),MATCH('Non Food Items CMB_Regions'!JX$1,Exch_month10,0))</f>
        <v>27.786666666666669</v>
      </c>
      <c r="JZ12" s="42">
        <v>759322</v>
      </c>
      <c r="KA12" s="42">
        <f>JZ12/INDEX(Exchange_rate8,MATCH('Non Food Items CMB_Regions'!$A12,Exch_regions,0),MATCH('Non Food Items CMB_Regions'!JZ$1,Exchange_month11,0))</f>
        <v>27.445373493975904</v>
      </c>
      <c r="KB12" s="42">
        <v>807033.33333333337</v>
      </c>
      <c r="KC12" s="42">
        <f>KB12/INDEX(Exchange_rate9,MATCH('Non Food Items CMB_Regions'!$A12,Exch_regions,0),MATCH('Non Food Items CMB_Regions'!KB$1,Exch_month11,0))</f>
        <v>28.995209580838328</v>
      </c>
      <c r="KD12" s="42">
        <v>769844.4444444445</v>
      </c>
      <c r="KE12" s="42">
        <f>KD12/INDEX(Exchange_rate10,MATCH('Non Food Items CMB_Regions'!$A12,Exch_regions,0),MATCH('Non Food Items CMB_Regions'!KD$1,Exch_month12,0))</f>
        <v>27.659081836327349</v>
      </c>
      <c r="KF12" s="42">
        <v>772033</v>
      </c>
      <c r="KG12" s="42">
        <f>KF12/INDEX(Exchange_rate11,MATCH('Non Food Items CMB_Regions'!$A12,Exch_regions,0),MATCH('Non Food Items CMB_Regions'!KF$1,Exch_month13,0))</f>
        <v>27.737712574850299</v>
      </c>
      <c r="KH12" s="42">
        <v>737611.11103333335</v>
      </c>
      <c r="KI12" s="42">
        <f>KH12/INDEX(Exchange_rate12,MATCH('Non Food Items CMB_Regions'!$A12,Exch_regions,0),MATCH('Non Food Items CMB_Regions'!KH$1,Exch_month14,0))</f>
        <v>26.34325396547619</v>
      </c>
      <c r="KJ12" s="42">
        <v>723033.33333333337</v>
      </c>
      <c r="KK12" s="42">
        <f>KJ12/INDEX(Exchange_rate13,MATCH('Non Food Items CMB_Regions'!$A12,Exch_regions,0),MATCH('Non Food Items CMB_Regions'!KJ$1,Exch_month15,0))</f>
        <v>25.82261904761905</v>
      </c>
      <c r="KL12" s="42">
        <v>714366.66666666663</v>
      </c>
      <c r="KM12" s="42">
        <f>KL12/INDEX(Exchange_rate14,MATCH('Non Food Items CMB_Regions'!$A12,Exch_regions,0),MATCH('Non Food Items CMB_Regions'!KL$1,Exch_month16,0))</f>
        <v>25.513095238095236</v>
      </c>
      <c r="KN12" s="42">
        <v>720966.66666666663</v>
      </c>
      <c r="KO12" s="42">
        <f>KN12/INDEX(Exchange_rate15,MATCH('Non Food Items CMB_Regions'!$A12,Exch_regions,0),MATCH('Non Food Items CMB_Regions'!KN$1,Exch_month17,0))</f>
        <v>25.748809523809523</v>
      </c>
      <c r="KP12" s="44">
        <v>736983.33333333337</v>
      </c>
      <c r="KQ12" s="42">
        <f>KP12/INDEX(Exchange_rate16,MATCH('Non Food Items CMB_Regions'!$A12,Exch_regions,0),MATCH('Non Food Items CMB_Regions'!KP$1,Exch_month18,0))</f>
        <v>25.268000000000001</v>
      </c>
      <c r="KR12" s="42">
        <v>738650</v>
      </c>
      <c r="KS12" s="42">
        <f>KR12/INDEX(Exchange_rate17,MATCH('Non Food Items CMB_Regions'!$A12,Exch_regions,0),MATCH('Non Food Items CMB_Regions'!KR$1,Exch_month19,0))</f>
        <v>25.038983050847456</v>
      </c>
      <c r="KT12" s="42">
        <v>775466.16666666663</v>
      </c>
      <c r="KU12" s="42">
        <f>KT12/INDEX(Exchange_rate18,MATCH('Non Food Items CMB_Regions'!$A12,Exch_regions,0),MATCH('Non Food Items CMB_Regions'!KT$1,Exch_month20,0))</f>
        <v>26.587411428571425</v>
      </c>
      <c r="KV12" s="42">
        <v>762583.33333333337</v>
      </c>
      <c r="KW12" s="42">
        <f>KV12/INDEX(Exchange_rate19,MATCH('Non Food Items CMB_Regions'!$A12,Exch_regions,0),MATCH('Non Food Items CMB_Regions'!KV$1,Exch_month21,0))</f>
        <v>25.140109890109894</v>
      </c>
      <c r="KX12" s="2">
        <v>829083.33333333337</v>
      </c>
      <c r="KY12" s="42">
        <f>KX12/INDEX(Exchange_rate20,MATCH('Non Food Items CMB_Regions'!$A12,Exch_regions,0),MATCH('Non Food Items CMB_Regions'!KX$1,Exch_month22,0))</f>
        <v>27.712783144477502</v>
      </c>
      <c r="KZ12" s="42">
        <v>818500</v>
      </c>
      <c r="LA12" s="42">
        <f>KZ12/INDEX(Exchange_rate22,MATCH('Non Food Items CMB_Regions'!$A12,Exch_regions,0),MATCH('Non Food Items CMB_Regions'!KZ$1,Exch_month24,0))</f>
        <v>26.777535441657577</v>
      </c>
      <c r="LB12" s="42">
        <v>797500</v>
      </c>
      <c r="LC12" s="42">
        <f>LB12/INDEX(Exchange_rate23,MATCH('Non Food Items CMB_Regions'!$A12,Exch_regions,0),MATCH('Non Food Items CMB_Regions'!LB$1,Exch_month25,0))</f>
        <v>26.090228023685675</v>
      </c>
      <c r="LD12" s="24">
        <f t="shared" si="0"/>
        <v>931077.22222222236</v>
      </c>
      <c r="LE12" s="24">
        <f t="shared" si="0"/>
        <v>31.983864341479908</v>
      </c>
      <c r="LG12" s="41"/>
    </row>
    <row r="13" spans="1:319" x14ac:dyDescent="0.35">
      <c r="A13" s="1" t="s">
        <v>10</v>
      </c>
      <c r="B13" s="21">
        <v>752000</v>
      </c>
      <c r="C13" s="15">
        <f t="array" ref="C13">B13/INDEX(Exch_rate,MATCH($A13,Exch_regions1,0),MATCH(B$1,Exch_months1,0))</f>
        <v>34.16887542597501</v>
      </c>
      <c r="D13" s="21">
        <v>737000</v>
      </c>
      <c r="E13" s="15">
        <f t="array" ref="E13">D13/INDEX(Exch_rate,MATCH($A13,Exch_regions1,0),MATCH(D$1,Exch_months1,0))</f>
        <v>41.521126760563384</v>
      </c>
      <c r="F13" s="21">
        <v>754500</v>
      </c>
      <c r="G13" s="15">
        <f t="array" ref="G13">F13/INDEX(Exch_rate,MATCH($A13,Exch_regions1,0),MATCH(F$1,Exch_months1,0))</f>
        <v>45.497487437185931</v>
      </c>
      <c r="H13" s="21">
        <v>750750</v>
      </c>
      <c r="I13" s="15">
        <f t="array" ref="I13">H13/INDEX(Exch_rate,MATCH($A13,Exch_regions1,0),MATCH(H$1,Exch_months1,0))</f>
        <v>43.105263157894733</v>
      </c>
      <c r="J13" s="21">
        <v>748083.33333333337</v>
      </c>
      <c r="K13" s="15">
        <f t="array" ref="K13">J13/INDEX(Exch_rate,MATCH($A13,Exch_regions1,0),MATCH(J$1,Exch_months1,0))</f>
        <v>42.890587673196372</v>
      </c>
      <c r="L13" s="21">
        <v>748458.33333333337</v>
      </c>
      <c r="M13" s="15">
        <f t="array" ref="M13">L13/INDEX(Exch_rate,MATCH($A13,Exch_regions1,0),MATCH(L$1,Exch_months1,0))</f>
        <v>39.461775043936733</v>
      </c>
      <c r="N13" s="21">
        <v>748100</v>
      </c>
      <c r="O13" s="15">
        <f t="array" ref="O13">N13/INDEX(Exch_rate,MATCH($A13,Exch_regions1,0),MATCH(N$1,Exch_months1,0))</f>
        <v>39.058475461190397</v>
      </c>
      <c r="P13" s="21">
        <v>759333.33333333337</v>
      </c>
      <c r="Q13" s="15">
        <f t="array" ref="Q13">P13/INDEX(Exch_rate,MATCH($A13,Exch_regions1,0),MATCH(P$1,Exch_months1,0))</f>
        <v>39.225139905294881</v>
      </c>
      <c r="R13" s="21">
        <v>771166.66666666663</v>
      </c>
      <c r="S13" s="15">
        <f t="array" ref="S13">R13/INDEX(Exch_rate,MATCH($A13,Exch_regions1,0),MATCH(R$1,Exch_months1,0))</f>
        <v>38.80083857442348</v>
      </c>
      <c r="T13" s="21">
        <v>772250</v>
      </c>
      <c r="U13" s="15">
        <f t="array" ref="U13">T13/INDEX(Exch_rate,MATCH($A13,Exch_regions1,0),MATCH(T$1,Exch_months1,0))</f>
        <v>36.002331002331005</v>
      </c>
      <c r="V13" s="21">
        <v>787375</v>
      </c>
      <c r="W13" s="15">
        <f t="array" ref="W13">V13/INDEX(Exch_rate,MATCH($A13,Exch_regions1,0),MATCH(V$1,Exch_months1,0))</f>
        <v>37.456591028019602</v>
      </c>
      <c r="X13" s="21">
        <v>760666.66666666663</v>
      </c>
      <c r="Y13" s="15">
        <f t="array" ref="Y13">X13/INDEX(Exch_rate,MATCH($A13,Exch_regions1,0),MATCH(X$1,Exch_months1,0))</f>
        <v>37.075548334687241</v>
      </c>
      <c r="Z13" s="21">
        <v>828666.66666666663</v>
      </c>
      <c r="AA13" s="15">
        <f t="array" ref="AA13">Z13/INDEX(Exch_rate,MATCH($A13,Exch_regions1,0),MATCH(Z$1,Exch_months1,0))</f>
        <v>42.117746717492587</v>
      </c>
      <c r="AB13" s="21">
        <v>822166.66666666663</v>
      </c>
      <c r="AC13" s="15">
        <f t="array" ref="AC13">AB13/INDEX(Exch_rate,MATCH($A13,Exch_regions1,0),MATCH(AB$1,Exch_months1,0))</f>
        <v>44.361510791366911</v>
      </c>
      <c r="AD13" s="21">
        <v>785666.66666666663</v>
      </c>
      <c r="AE13" s="15">
        <f t="array" ref="AE13">AD13/INDEX(Exch_rate,MATCH($A13,Exch_regions1,0),MATCH(AD$1,Exch_months1,0))</f>
        <v>40.902386117136658</v>
      </c>
      <c r="AF13" s="21">
        <v>766000</v>
      </c>
      <c r="AG13" s="15">
        <f t="array" ref="AG13">AF13/INDEX(Exch_rate,MATCH($A13,Exch_regions1,0),MATCH(AF$1,Exch_months1,0))</f>
        <v>37.434026194044435</v>
      </c>
      <c r="AH13" s="21">
        <v>802333.33333333337</v>
      </c>
      <c r="AI13" s="15">
        <f t="array" ref="AI13">AH13/INDEX(Exch_rate,MATCH($A13,Exch_regions1,0),MATCH(AH$1,Exch_months1,0))</f>
        <v>39.386055340107674</v>
      </c>
      <c r="AJ13" s="21">
        <v>828833.33333333337</v>
      </c>
      <c r="AK13" s="15">
        <f t="array" ref="AK13">AJ13/INDEX(Exch_rate,MATCH($A13,Exch_regions1,0),MATCH(AJ$1,Exch_months1,0))</f>
        <v>40.286779001944268</v>
      </c>
      <c r="AL13" s="21">
        <v>826166.66666666663</v>
      </c>
      <c r="AM13" s="15">
        <f t="array" ref="AM13">AL13/INDEX(Exch_rate,MATCH($A13,Exch_regions1,0),MATCH(AL$1,Exch_months1,0))</f>
        <v>40.899339933993396</v>
      </c>
      <c r="AN13" s="21">
        <v>776166.66666666663</v>
      </c>
      <c r="AO13" s="15">
        <f t="array" ref="AO13">AN13/INDEX(Exch_rate,MATCH($A13,Exch_regions1,0),MATCH(AN$1,Exch_months1,0))</f>
        <v>38.109656301145655</v>
      </c>
      <c r="AP13" s="21">
        <v>784166.66666666663</v>
      </c>
      <c r="AQ13" s="15">
        <f t="array" ref="AQ13">AP13/INDEX(Exch_rate,MATCH($A13,Exch_regions1,0),MATCH(AP$1,Exch_months1,0))</f>
        <v>37.047244094488185</v>
      </c>
      <c r="AR13" s="21">
        <v>798666.66666666663</v>
      </c>
      <c r="AS13" s="15">
        <f t="array" ref="AS13">AR13/INDEX(Exch_rate,MATCH($A13,Exch_regions1,0),MATCH(AR$1,Exch_months1,0))</f>
        <v>36.63608562691131</v>
      </c>
      <c r="AT13" s="21">
        <v>780541.66666666663</v>
      </c>
      <c r="AU13" s="15">
        <f t="array" ref="AU13">AT13/INDEX(Exch_rate,MATCH($A13,Exch_regions1,0),MATCH(AT$1,Exch_months1,0))</f>
        <v>36.136188271604937</v>
      </c>
      <c r="AV13" s="21">
        <v>775666.66666666663</v>
      </c>
      <c r="AW13" s="15">
        <f t="array" ref="AW13">AV13/INDEX(Exch_rate,MATCH($A13,Exch_regions1,0),MATCH(AV$1,Exch_months1,0))</f>
        <v>35.899413761184817</v>
      </c>
      <c r="AX13" s="21">
        <v>758666.66666666663</v>
      </c>
      <c r="AY13" s="15">
        <f t="array" ref="AY13">AX13/INDEX(Exch_rate,MATCH($A13,Exch_regions1,0),MATCH(AX$1,Exch_months1,0))</f>
        <v>34.734834032811904</v>
      </c>
      <c r="AZ13" s="21">
        <v>753666.66666666663</v>
      </c>
      <c r="BA13" s="15">
        <f t="array" ref="BA13">AZ13/INDEX(Exch_rate,MATCH($A13,Exch_regions1,0),MATCH(AZ$1,Exch_months1,0))</f>
        <v>34.400912894636747</v>
      </c>
      <c r="BB13" s="21">
        <v>824666.66666666663</v>
      </c>
      <c r="BC13" s="15">
        <f t="array" ref="BC13">BB13/INDEX(Exch_rate,MATCH($A13,Exch_regions1,0),MATCH(BB$1,Exch_months1,0))</f>
        <v>37.564530822957792</v>
      </c>
      <c r="BD13" s="21">
        <v>762416.66666666663</v>
      </c>
      <c r="BE13" s="15">
        <f t="array" ref="BE13">BD13/INDEX(Exch_rate,MATCH($A13,Exch_regions1,0),MATCH(BD$1,Exch_months1,0))</f>
        <v>34.524528301886789</v>
      </c>
      <c r="BF13" s="21">
        <v>743666.66666666663</v>
      </c>
      <c r="BG13" s="15">
        <f t="array" ref="BG13">BF13/INDEX(Exch_rate,MATCH($A13,Exch_regions1,0),MATCH(BF$1,Exch_months1,0))</f>
        <v>33.498498498498499</v>
      </c>
      <c r="BH13" s="21">
        <v>733633.33333333337</v>
      </c>
      <c r="BI13" s="15">
        <f t="array" ref="BI13">BH13/INDEX(Exch_rate,MATCH($A13,Exch_regions1,0),MATCH(BH$1,Exch_months1,0))</f>
        <v>33.056473415440074</v>
      </c>
      <c r="BJ13" s="21">
        <v>733000</v>
      </c>
      <c r="BK13" s="15">
        <f t="array" ref="BK13">BJ13/INDEX(Exch_rate,MATCH($A13,Exch_regions1,0),MATCH(BJ$1,Exch_months1,0))</f>
        <v>33.067669172932327</v>
      </c>
      <c r="BL13" s="21">
        <v>715500</v>
      </c>
      <c r="BM13" s="15">
        <f t="array" ref="BM13">BL13/INDEX(Exch_rate,MATCH($A13,Exch_regions1,0),MATCH(BL$1,Exch_months1,0))</f>
        <v>31.566176470588232</v>
      </c>
      <c r="BN13" s="21">
        <v>763000</v>
      </c>
      <c r="BO13" s="15">
        <f t="array" ref="BO13">BN13/INDEX(Exch_rate,MATCH($A13,Exch_regions1,0),MATCH(BN$1,Exch_months1,0))</f>
        <v>33.698932646301067</v>
      </c>
      <c r="BP13" s="21">
        <v>752250</v>
      </c>
      <c r="BQ13" s="15">
        <f t="array" ref="BQ13">BP13/INDEX(Exch_rate,MATCH($A13,Exch_regions1,0),MATCH(BP$1,Exch_months1,0))</f>
        <v>33.029637760702528</v>
      </c>
      <c r="BR13" s="21">
        <v>688500</v>
      </c>
      <c r="BS13" s="15">
        <f t="array" ref="BS13">BR13/INDEX(Exch_rate,MATCH($A13,Exch_regions1,0),MATCH(BR$1,Exch_months1,0))</f>
        <v>30.419734904270989</v>
      </c>
      <c r="BT13" s="21">
        <v>714958.33333333337</v>
      </c>
      <c r="BU13" s="15">
        <f t="array" ref="BU13">BT13/INDEX(Exch_rate,MATCH($A13,Exch_regions1,0),MATCH(BT$1,Exch_months1,0))</f>
        <v>31.55388010297904</v>
      </c>
      <c r="BV13" s="21">
        <v>694833.33333333337</v>
      </c>
      <c r="BW13" s="15">
        <f t="array" ref="BW13">BV13/INDEX(Exch_rate,MATCH($A13,Exch_regions1,0),MATCH(BV$1,Exch_months1,0))</f>
        <v>30.631888317413669</v>
      </c>
      <c r="BX13" s="21">
        <v>692833.33333333337</v>
      </c>
      <c r="BY13" s="15">
        <f t="array" ref="BY13">BX13/INDEX(Exch_rate,MATCH($A13,Exch_regions1,0),MATCH(BX$1,Exch_months1,0))</f>
        <v>30.737947352854185</v>
      </c>
      <c r="BZ13" s="21">
        <v>714833.33333333337</v>
      </c>
      <c r="CA13" s="15">
        <f t="array" ref="CA13">BZ13/INDEX(Exch_rate,MATCH($A13,Exch_regions1,0),MATCH(BZ$1,Exch_months1,0))</f>
        <v>31.416642250219752</v>
      </c>
      <c r="CB13" s="21">
        <v>714833.33333333337</v>
      </c>
      <c r="CC13" s="15">
        <f t="array" ref="CC13">CB13/INDEX(Exch_rate,MATCH($A13,Exch_regions1,0),MATCH(CB$1,Exch_months1,0))</f>
        <v>31.24954462659381</v>
      </c>
      <c r="CD13" s="21">
        <v>687833.33333333337</v>
      </c>
      <c r="CE13" s="15">
        <f t="array" ref="CE13">CD13/INDEX(Exch_rate,MATCH($A13,Exch_regions1,0),MATCH(CD$1,Exch_months1,0))</f>
        <v>29.91446796172804</v>
      </c>
      <c r="CF13" s="21">
        <v>687500</v>
      </c>
      <c r="CG13" s="15">
        <f t="array" ref="CG13">CF13/INDEX(Exch_rate,MATCH($A13,Exch_regions1,0),MATCH(CF$1,Exch_months1,0))</f>
        <v>29.815684857246115</v>
      </c>
      <c r="CH13" s="21">
        <v>699500</v>
      </c>
      <c r="CI13" s="15">
        <f t="array" ref="CI13">CH13/INDEX(Exch_rate,MATCH($A13,Exch_regions1,0),MATCH(CH$1,Exch_months1,0))</f>
        <v>30.860294117647058</v>
      </c>
      <c r="CJ13" s="21">
        <v>705500</v>
      </c>
      <c r="CK13" s="15">
        <f t="array" ref="CK13">CJ13/INDEX(Exch_rate,MATCH($A13,Exch_regions1,0),MATCH(CJ$1,Exch_months1,0))</f>
        <v>30.997363796133566</v>
      </c>
      <c r="CL13" s="21">
        <v>724500</v>
      </c>
      <c r="CM13" s="15">
        <f t="array" ref="CM13">CL13/INDEX(Exch_rate,MATCH($A13,Exch_regions1,0),MATCH(CL$1,Exch_months1,0))</f>
        <v>31.799561082662766</v>
      </c>
      <c r="CN13" s="21">
        <v>715500</v>
      </c>
      <c r="CO13" s="15">
        <f t="array" ref="CO13">CN13/INDEX(Exch_rate,MATCH($A13,Exch_regions1,0),MATCH(CN$1,Exch_months1,0))</f>
        <v>31.278688524590162</v>
      </c>
      <c r="CP13" s="21">
        <v>689000</v>
      </c>
      <c r="CQ13" s="15">
        <f t="array" ref="CQ13">CP13/INDEX(Exch_rate,MATCH($A13,Exch_regions1,0),MATCH(CP$1,Exch_months1,0))</f>
        <v>29.805335255948087</v>
      </c>
      <c r="CR13" s="21">
        <v>731583.33333333337</v>
      </c>
      <c r="CS13" s="15">
        <f t="array" ref="CS13">CR13/INDEX(Exch_rate,MATCH($A13,Exch_regions1,0),MATCH(CR$1,Exch_months1,0))</f>
        <v>31.230878690857349</v>
      </c>
      <c r="CT13" s="21">
        <v>736833.33333333337</v>
      </c>
      <c r="CU13" s="15">
        <f t="array" ref="CU13">CT13/INDEX(Exch_rate,MATCH($A13,Exch_regions1,0),MATCH(CT$1,Exch_months1,0))</f>
        <v>31.372409877944932</v>
      </c>
      <c r="CV13" s="21">
        <v>759833.33333333337</v>
      </c>
      <c r="CW13" s="15">
        <f t="array" ref="CW13">CV13/INDEX(Exch_rate,MATCH($A13,Exch_regions1,0),MATCH(CV$1,Exch_months1,0))</f>
        <v>34.085981308411213</v>
      </c>
      <c r="CX13" s="15">
        <v>817833.33333333337</v>
      </c>
      <c r="CY13" s="15">
        <f t="array" ref="CY13">CX13/INDEX(Exch_rate,MATCH($A13,Exch_regions1,0),MATCH(CX$1,Exch_months1,0))</f>
        <v>37.21653394008343</v>
      </c>
      <c r="CZ13" s="15">
        <v>792833.33333333337</v>
      </c>
      <c r="DA13" s="15">
        <f t="array" ref="DA13">CZ13/INDEX(Exch_rate,MATCH($A13,Exch_regions1,0),MATCH(CZ$1,Exch_months1,0))</f>
        <v>35.158906134515895</v>
      </c>
      <c r="DB13" s="15">
        <v>717900</v>
      </c>
      <c r="DC13" s="15">
        <f t="array" ref="DC13">DB13/INDEX(Exch_rate,MATCH($A13,Exch_regions1,0),MATCH(DB$1,Exch_months1,0))</f>
        <v>31.765486725663717</v>
      </c>
      <c r="DD13" s="15">
        <v>722833.33333333337</v>
      </c>
      <c r="DE13" s="15">
        <f t="array" ref="DE13">DD13/INDEX(Exch_rate,MATCH($A13,Exch_regions1,0),MATCH(DD$1,Exch_months1,0))</f>
        <v>32.09027007029227</v>
      </c>
      <c r="DF13" s="2">
        <v>738666.66666666663</v>
      </c>
      <c r="DG13" s="15">
        <f t="array" ref="DG13">DF13/INDEX(Exch_rate,MATCH($A13,Exch_regions1,0),MATCH(DF$1,Exch_months1,0))</f>
        <v>32.45459871118922</v>
      </c>
      <c r="DH13" s="2">
        <v>757916.66666666663</v>
      </c>
      <c r="DI13" s="15">
        <f t="array" ref="DI13">DH13/INDEX(Exch_rate,MATCH($A13,Exch_regions1,0),MATCH(DH$1,Exch_months1,0))</f>
        <v>33.376146788990823</v>
      </c>
      <c r="DJ13" s="2">
        <v>766333.33333333337</v>
      </c>
      <c r="DK13" s="15">
        <f t="array" ref="DK13">DJ13/INDEX(Exch_rate,MATCH($A13,Exch_regions1,0),MATCH(DJ$1,Exch_months1,0))</f>
        <v>33.722038870553725</v>
      </c>
      <c r="DL13" s="2">
        <v>766333.33333333337</v>
      </c>
      <c r="DM13" s="15">
        <f t="array" ref="DM13">DL13/INDEX(Exch_rate,MATCH($A13,Exch_regions1,0),MATCH(DL$1,Exch_months1,0))</f>
        <v>33.488710852148586</v>
      </c>
      <c r="DN13" s="2">
        <v>722833.33333333337</v>
      </c>
      <c r="DO13" s="15">
        <f t="array" ref="DO13">DN13/INDEX(Exch_rate,MATCH($A13,Exch_regions1,0),MATCH(DN$1,Exch_months1,0))</f>
        <v>31.496005809731301</v>
      </c>
      <c r="DP13" s="2">
        <v>723833.33333333337</v>
      </c>
      <c r="DQ13" s="15">
        <f t="array" ref="DQ13">DP13/INDEX(Exch_rate,MATCH($A13,Exch_regions1,0),MATCH(DP$1,Exch_months1,0))</f>
        <v>31.516690856313499</v>
      </c>
      <c r="DR13" s="17">
        <v>743333.33333333337</v>
      </c>
      <c r="DS13" s="15">
        <f t="array" ref="DS13">DR13/INDEX(Exch_rate,MATCH($A13,Exch_regions1,0),MATCH(DR$1,Exch_months1,0))</f>
        <v>31.86624749928551</v>
      </c>
      <c r="DT13" s="17">
        <v>767000</v>
      </c>
      <c r="DU13" s="15">
        <f t="array" ref="DU13">DT13/INDEX(Exch_rate,MATCH($A13,Exch_regions1,0),MATCH(DT$1,Exch_months1,0))</f>
        <v>33.359913011960856</v>
      </c>
      <c r="DV13" s="17">
        <v>765083.33333333337</v>
      </c>
      <c r="DW13" s="15">
        <f t="array" ref="DW13">DV13/INDEX(Exch_rate,MATCH($A13,Exch_regions1,0),MATCH(DV$1,Exch_months1,0))</f>
        <v>32.812723373838459</v>
      </c>
      <c r="DX13" s="17">
        <v>757833.33333333337</v>
      </c>
      <c r="DY13" s="15">
        <f t="array" ref="DY13">DX13/INDEX(Exch_rate,MATCH($A13,Exch_regions1,0),MATCH(DX$1,Exch_months1,0))</f>
        <v>32.559971356963842</v>
      </c>
      <c r="DZ13" s="17">
        <v>755333.33333333337</v>
      </c>
      <c r="EA13" s="15">
        <f t="array" ref="EA13">DZ13/INDEX(Exch_rate,MATCH($A13,Exch_regions1,0),MATCH(DZ$1,Exch_months1,0))</f>
        <v>32.686620988099534</v>
      </c>
      <c r="EB13" s="17">
        <v>742083.33333333337</v>
      </c>
      <c r="EC13" s="15">
        <f t="array" ref="EC13">EB13/INDEX(Exch_rate,MATCH($A13,Exch_regions1,0),MATCH(EB$1,Exch_months1,0))</f>
        <v>32.206148282097651</v>
      </c>
      <c r="ED13" s="2">
        <v>714766.66666666663</v>
      </c>
      <c r="EE13" s="15">
        <f t="array" ref="EE13">ED13/INDEX(Exch_rate,MATCH($A13,Exch_regions1,0),MATCH(ED$1,Exch_months1,0))</f>
        <v>30.192903407490846</v>
      </c>
      <c r="EF13" s="20">
        <v>723000</v>
      </c>
      <c r="EG13" s="15">
        <f t="array" ref="EG13">EF13/INDEX(Exch_rate,MATCH($A13,Exch_regions1,0),MATCH(EF$1,Exch_months1,0))</f>
        <v>30.229965156794425</v>
      </c>
      <c r="EH13" s="2">
        <v>727250</v>
      </c>
      <c r="EI13" s="15">
        <f t="array" ref="EI13">EH13/INDEX(Exch_rate,MATCH($A13,Exch_regions1,0),MATCH(EH$1,Exch_months1,0))</f>
        <v>30.460732984293195</v>
      </c>
      <c r="EJ13" s="21">
        <v>729000</v>
      </c>
      <c r="EK13" s="15">
        <f t="array" ref="EK13">EJ13/INDEX(Exch_rate,MATCH($A13,Exch_regions1,0),MATCH(EJ$1,Exch_months1,0))</f>
        <v>30.316052120876073</v>
      </c>
      <c r="EL13" s="21">
        <v>706000</v>
      </c>
      <c r="EM13" s="15">
        <f t="array" ref="EM13">EL13/INDEX(Exch_rate,MATCH($A13,Exch_regions1,0),MATCH(EL$1,Exch_months1,0))</f>
        <v>28.87525562372188</v>
      </c>
      <c r="EN13" s="2">
        <v>712000</v>
      </c>
      <c r="EO13" s="15">
        <f t="array" ref="EO13">EN13/INDEX(Exch_rate,MATCH($A13,Exch_regions1,0),MATCH(EN$1,Exch_months1,0))</f>
        <v>29.120654396728018</v>
      </c>
      <c r="EP13" s="2">
        <v>755500</v>
      </c>
      <c r="EQ13" s="15">
        <f t="array" ref="EQ13">EP13/INDEX(Exch_rate,MATCH($A13,Exch_regions1,0),MATCH(EP$1,Exch_months1,0))</f>
        <v>30.794836956521742</v>
      </c>
      <c r="ER13" s="29">
        <v>792250</v>
      </c>
      <c r="ES13" s="15">
        <f t="array" ref="ES13">ER13/INDEX(Exch_rate,MATCH($A13,Exch_regions1,0),MATCH(ER$1,Exch_months1,0))</f>
        <v>32.227118644067801</v>
      </c>
      <c r="ET13" s="29">
        <v>815500</v>
      </c>
      <c r="EU13" s="15">
        <f t="array" ref="EU13">ET13/INDEX(Exch_rate,MATCH($A13,Exch_regions1,0),MATCH(ET$1,Exch_months1,0))</f>
        <v>33.433549709600271</v>
      </c>
      <c r="EV13" s="30">
        <v>833900</v>
      </c>
      <c r="EW13" s="15">
        <f t="array" ref="EW13">EV13/INDEX(Exch_rate,MATCH($A13,Exch_regions1,0),MATCH(EV$1,Exch_months1,0))</f>
        <v>34.204265791632487</v>
      </c>
      <c r="EX13" s="30">
        <v>751000</v>
      </c>
      <c r="EY13" s="15">
        <f t="array" ref="EY13">EX13/INDEX(Exch_rate,MATCH($A13,Exch_regions1,0),MATCH(EX$1,Exch_months1,0))</f>
        <v>30.476834629692256</v>
      </c>
      <c r="EZ13" s="30">
        <v>745500</v>
      </c>
      <c r="FA13" s="15">
        <f t="array" ref="FA13">EZ13/INDEX(Exch_rate,MATCH($A13,Exch_regions1,0),MATCH(EZ$1,Exch_months1,0))</f>
        <v>30.222972972972972</v>
      </c>
      <c r="FB13" s="30">
        <v>772400</v>
      </c>
      <c r="FC13" s="15">
        <f t="array" ref="FC13">FB13/INDEX(Exch_rate,MATCH($A13,Exch_regions1,0),MATCH(FB$1,Exch_months1,0))</f>
        <v>31.612551159618011</v>
      </c>
      <c r="FD13" s="30">
        <v>785000</v>
      </c>
      <c r="FE13" s="15">
        <f t="array" ref="FE13">FD13/INDEX(Exch_rate,MATCH($A13,Exch_regions1,0),MATCH(FD$1,Exch_months1,0))</f>
        <v>32.238193018480494</v>
      </c>
      <c r="FF13" s="15">
        <v>795000</v>
      </c>
      <c r="FG13" s="15">
        <f t="array" ref="FG13">FF13/INDEX(Exch_rate,MATCH($A13,Exch_regions1,0),MATCH(FF$1,Exch_months1,0))</f>
        <v>32.229729729729726</v>
      </c>
      <c r="FH13" s="15">
        <v>720000</v>
      </c>
      <c r="FI13" s="15">
        <f t="array" ref="FI13">FH13/INDEX(Exch_rate,MATCH($A13,Exch_regions1,0),MATCH(FH$1,Exch_months1,0))</f>
        <v>28.514851485148515</v>
      </c>
      <c r="FJ13" s="15">
        <v>731500</v>
      </c>
      <c r="FK13" s="15">
        <f t="array" ref="FK13">FJ13/INDEX(Exch_rate,MATCH($A13,Exch_regions1,0),MATCH(FJ$1,Exch_months1,0))</f>
        <v>29.26</v>
      </c>
      <c r="FL13" s="15">
        <v>719000</v>
      </c>
      <c r="FM13" s="15">
        <f t="array" ref="FM13">FL13/INDEX(Exch_rate,MATCH($A13,Exch_regions1,0),MATCH(FL$1,Exch_months1,0))</f>
        <v>28.731268731268731</v>
      </c>
      <c r="FN13" s="15">
        <v>726500</v>
      </c>
      <c r="FO13" s="15">
        <f t="array" ref="FO13">FN13/INDEX(Exch_rate,MATCH($A13,Exch_regions1,0),MATCH(FN$1,Exch_months1,0))</f>
        <v>29.040639573617586</v>
      </c>
      <c r="FP13" s="15">
        <v>734000</v>
      </c>
      <c r="FQ13" s="15">
        <f t="array" ref="FQ13">FP13/INDEX(Exch_rate,MATCH($A13,Exch_regions1,0),MATCH(FP$1,Exch_months1,0))</f>
        <v>29.409015025041736</v>
      </c>
      <c r="FR13" s="15">
        <v>734000</v>
      </c>
      <c r="FS13" s="15">
        <f t="array" ref="FS13">FR13/INDEX(Exch_rate,MATCH($A13,Exch_regions1,0),MATCH(FR$1,Exch_months1,0))</f>
        <v>29.213930348258707</v>
      </c>
      <c r="FT13" s="15">
        <v>740958.33333333337</v>
      </c>
      <c r="FU13" s="15">
        <f t="array" ref="FU13">FT13/INDEX(Exch_rate,MATCH($A13,Exch_regions1,0),MATCH(FT$1,Exch_months1,0))</f>
        <v>28.636070853462158</v>
      </c>
      <c r="FV13" s="15">
        <v>732291.66666666663</v>
      </c>
      <c r="FW13" s="15">
        <f t="array" ref="FW13">FV13/INDEX(Exch_rate,MATCH($A13,Exch_regions1,0),MATCH(FV$1,Exch_months1,0))</f>
        <v>28.438511326860841</v>
      </c>
      <c r="FX13" s="15">
        <v>757500</v>
      </c>
      <c r="FY13" s="15">
        <f t="array" ref="FY13">FX13/INDEX(Exch_rate,MATCH($A13,Exch_regions1,0),MATCH(FX$1,Exch_months1,0))</f>
        <v>29.659357870007831</v>
      </c>
      <c r="FZ13" s="15">
        <v>764083.33333333337</v>
      </c>
      <c r="GA13" s="15">
        <f t="array" ref="GA13">FZ13/INDEX(Exch_rate,MATCH($A13,Exch_regions1,0),MATCH(FZ$1,Exch_months1,0))</f>
        <v>29.866449511400653</v>
      </c>
      <c r="GB13" s="15">
        <v>763100</v>
      </c>
      <c r="GC13" s="15">
        <f t="array" ref="GC13">GB13/INDEX(Exch_rate,MATCH($A13,Exch_regions1,0),MATCH(GB$1,Exch_months1,0))</f>
        <v>30.241743725231178</v>
      </c>
      <c r="GD13" s="15">
        <v>767750</v>
      </c>
      <c r="GE13" s="15">
        <f t="array" ref="GE13">GD13/INDEX(Exch_rate,MATCH($A13,Exch_regions1,0),MATCH(GD$1,Exch_months1,0))</f>
        <v>30.20655737704918</v>
      </c>
      <c r="GF13" s="15">
        <v>839866.5</v>
      </c>
      <c r="GG13" s="15">
        <f t="array" ref="GG13">GF13/INDEX(Exch_rate,MATCH($A13,Exch_regions1,0),MATCH(GF$1,Exch_months1,0))</f>
        <v>32.700837118754059</v>
      </c>
      <c r="GH13" s="15">
        <v>818375</v>
      </c>
      <c r="GI13" s="15">
        <f t="array" ref="GI13">GH13/INDEX(Exch_rate,MATCH($A13,Exch_regions1,0),MATCH(GH$1,Exch_months1,0))</f>
        <v>31.802137305699482</v>
      </c>
      <c r="GJ13" s="15">
        <v>818083.33333333337</v>
      </c>
      <c r="GK13" s="15">
        <f t="array" ref="GK13">GJ13/INDEX(Exch_rate,MATCH($A13,Exch_regions1,0),MATCH(GJ$1,Exch_months1,0))</f>
        <v>31.464743589743591</v>
      </c>
      <c r="GL13" s="15">
        <v>832958.33333333337</v>
      </c>
      <c r="GM13" s="15">
        <f t="array" ref="GM13">GL13/INDEX(Exch_rate,MATCH($A13,Exch_regions1,0),MATCH(GL$1,Exch_months1,0))</f>
        <v>32.400324149108592</v>
      </c>
      <c r="GN13" s="15">
        <v>895166.66666666663</v>
      </c>
      <c r="GO13" s="15">
        <f t="array" ref="GO13">GN13/INDEX(Exch_rate,MATCH($A13,Exch_regions1,0),MATCH(GN$1,Exch_months1,0))</f>
        <v>34.577104819292622</v>
      </c>
      <c r="GP13" s="15">
        <v>863736.66666666663</v>
      </c>
      <c r="GQ13" s="15">
        <f t="array" ref="GQ13">GP13/INDEX(Exch_rate,MATCH($A13,Exch_regions1,0),MATCH(GP$1,Exch_months1,0))</f>
        <v>33.739713541666667</v>
      </c>
      <c r="GR13" s="15">
        <v>841333.33333333337</v>
      </c>
      <c r="GS13" s="15">
        <f t="array" ref="GS13">GR13/INDEX(Exch_rate,MATCH($A13,Exch_regions1,0),MATCH(GR$1,Exch_months1,0))</f>
        <v>32.358974358974358</v>
      </c>
      <c r="GT13" s="15">
        <v>854900</v>
      </c>
      <c r="GU13" s="15">
        <f t="array" ref="GU13">GT13/INDEX(Exch_rate,MATCH($A13,Exch_regions1,0),MATCH(GT$1,Exch_months1,0))</f>
        <v>33.264591439688715</v>
      </c>
      <c r="GV13" s="15">
        <v>852083.33333333337</v>
      </c>
      <c r="GW13" s="15">
        <f t="array" ref="GW13">GV13/INDEX(Exch_rate,MATCH($A13,Exch_regions1,0),MATCH(GV$1,Exch_months1,0))</f>
        <v>33.970099667774086</v>
      </c>
      <c r="GX13" s="15">
        <v>864500</v>
      </c>
      <c r="GY13" s="15">
        <f t="array" ref="GY13">GX13/INDEX(Exch_rate,MATCH($A13,Exch_regions1,0),MATCH(GX$1,Exch_months1,0))</f>
        <v>34.237623762376238</v>
      </c>
      <c r="GZ13" s="2">
        <v>863900</v>
      </c>
      <c r="HA13" s="15">
        <f t="array" ref="HA13">GZ13/INDEX(Exch_rate,MATCH($A13,Exch_regions1,0),MATCH(GZ$1,Exch_months1,0))</f>
        <v>34.101315789473688</v>
      </c>
      <c r="HB13" s="15">
        <v>863875</v>
      </c>
      <c r="HC13" s="15">
        <f t="array" ref="HC13">HB13/INDEX(Exch_rate,MATCH($A13,Exch_regions1,0),MATCH(HB$1,Exch_months1,0))</f>
        <v>33.279293739967898</v>
      </c>
      <c r="HD13" s="15">
        <v>876666.66666666663</v>
      </c>
      <c r="HE13" s="15">
        <f t="array" ref="HE13">HD13/INDEX(Exch_rate,MATCH($A13,Exch_regions1,0),MATCH(HD$1,Exch_months1,0))</f>
        <v>33.642468819955226</v>
      </c>
      <c r="HF13" s="15">
        <v>865733.33333333337</v>
      </c>
      <c r="HG13" s="15">
        <f t="array" ref="HG13">HF13/INDEX(Exch_rate,MATCH($A13,Exch_regions1,0),MATCH(HF$1,Exch_months1,0))</f>
        <v>33.297435897435896</v>
      </c>
      <c r="HH13" s="15">
        <v>866000</v>
      </c>
      <c r="HI13" s="15">
        <f t="array" ref="HI13">HH13/INDEX(Exch_rate,MATCH($A13,Exch_regions1,0),MATCH(HH$1,Exch_months1,0))</f>
        <v>33.307692307692307</v>
      </c>
      <c r="HJ13" s="15">
        <v>919833.33333333337</v>
      </c>
      <c r="HK13" s="15">
        <f t="array" ref="HK13">HJ13/INDEX(Exch_rate,MATCH($A13,Exch_regions1,0),MATCH(HJ$1,Exch_months1,0))</f>
        <v>35.378205128205131</v>
      </c>
      <c r="HL13" s="15">
        <v>962750</v>
      </c>
      <c r="HM13" s="15">
        <f t="array" ref="HM13">HL13/INDEX(Exch_rate,MATCH($A13,Exch_regions1,0),MATCH(HL$1,Exch_months1,0))</f>
        <v>36.79299363057325</v>
      </c>
      <c r="HN13" s="15">
        <v>1010875</v>
      </c>
      <c r="HO13" s="15">
        <f t="array" ref="HO13">HN13/INDEX(Exch_rate,MATCH($A13,Exch_regions1,0),MATCH(HN$1,Exch_months1,0))</f>
        <v>38.879807692307693</v>
      </c>
      <c r="HP13" s="15">
        <v>941500</v>
      </c>
      <c r="HQ13" s="15">
        <f t="array" ref="HQ13">HP13/INDEX(Exch_rate,MATCH($A13,Exch_regions1,0),MATCH(HP$1,Exch_months1,0))</f>
        <v>36.21153846153846</v>
      </c>
      <c r="HR13" s="15">
        <v>938500</v>
      </c>
      <c r="HS13" s="15">
        <f t="array" ref="HS13">HR13/INDEX(Exch_rate,MATCH($A13,Exch_regions1,0),MATCH(HR$1,Exch_months1,0))</f>
        <v>36.096153846153847</v>
      </c>
      <c r="HT13" s="15">
        <v>911500</v>
      </c>
      <c r="HU13" s="15">
        <f t="array" ref="HU13">HT13/INDEX(Exch_rate,MATCH($A13,Exch_regions1,0),MATCH(HT$1,Exch_months1,0))</f>
        <v>34.723809523809521</v>
      </c>
      <c r="HV13" s="15">
        <v>907750</v>
      </c>
      <c r="HW13" s="15">
        <f t="array" ref="HW13">HV13/INDEX(Exch_rate,MATCH($A13,Exch_regions1,0),MATCH(HV$1,Exch_months1,0))</f>
        <v>34.91346153846154</v>
      </c>
      <c r="HX13" s="15">
        <v>913900</v>
      </c>
      <c r="HY13" s="15">
        <f t="array" ref="HY13">HX13/INDEX(Exch_rate,MATCH($A13,Exch_regions1,0),MATCH(HX$1,Exch_months1,0))</f>
        <v>34.271250000000002</v>
      </c>
      <c r="HZ13" s="15">
        <v>955000</v>
      </c>
      <c r="IA13" s="15">
        <f t="array" ref="IA13">HZ13/INDEX(Exch_rate,MATCH($A13,Exch_regions1,0),MATCH(HZ$1,Exch_months1,0))</f>
        <v>36.265822784810126</v>
      </c>
      <c r="IB13" s="15">
        <v>1010500</v>
      </c>
      <c r="IC13" s="15">
        <f t="array" ref="IC13">IB13/INDEX(Exch_rate,MATCH($A13,Exch_regions1,0),MATCH(IB$1,Exch_months1,0))</f>
        <v>38.37341772151899</v>
      </c>
      <c r="ID13" s="15">
        <v>937750</v>
      </c>
      <c r="IE13" s="15">
        <f t="array" ref="IE13">ID13/INDEX(Exch_rate,MATCH($A13,Exch_regions1,0),MATCH(ID$1,Exch_months1,0))</f>
        <v>35.610759493670891</v>
      </c>
      <c r="IF13" s="15">
        <v>911500</v>
      </c>
      <c r="IG13" s="15">
        <f t="array" ref="IG13">IF13/INDEX(Exch_rate,MATCH($A13,Exch_regions1,0),MATCH(IF$1,Exch_months1,0))</f>
        <v>34.61392405063291</v>
      </c>
      <c r="IH13" s="15">
        <v>969700</v>
      </c>
      <c r="II13" s="15">
        <f t="array" ref="II13">IH13/INDEX(Exch_rate,MATCH($A13,Exch_regions1,0),MATCH(IH$1,Exch_months1,0))</f>
        <v>36.36465911647791</v>
      </c>
      <c r="IJ13" s="15">
        <v>1048000</v>
      </c>
      <c r="IK13" s="15">
        <f t="array" ref="IK13">IJ13/INDEX(Exch_rate,MATCH($A13,Exch_regions1,0),MATCH(IJ$1,Exch_months1,0))</f>
        <v>39.300982524563111</v>
      </c>
      <c r="IL13" s="15">
        <v>1014500</v>
      </c>
      <c r="IM13" s="15">
        <f t="array" ref="IM13">IL13/INDEX(Exch_rate,MATCH($A13,Exch_regions1,0),MATCH(IL$1,Exch_months1,0))</f>
        <v>38.044701117527936</v>
      </c>
      <c r="IN13" s="15">
        <v>910250</v>
      </c>
      <c r="IO13" s="15">
        <f t="array" ref="IO13">IN13/INDEX(Exch_rate,MATCH($A13,Exch_regions1,0),MATCH(IN$1,Exch_months1,0))</f>
        <v>34.13522838070952</v>
      </c>
      <c r="IP13" s="15">
        <v>890300</v>
      </c>
      <c r="IQ13" s="15">
        <f t="array" ref="IQ13">IP13/INDEX(Exch_rate,MATCH($A13,Exch_regions1,0),MATCH(IP$1,Exch_months1,0))</f>
        <v>33.809288725173737</v>
      </c>
      <c r="IR13" s="15">
        <v>891500</v>
      </c>
      <c r="IS13" s="15">
        <f t="array" ref="IS13">IR13/INDEX(Exch_rate,MATCH($A13,Exch_regions1,0),MATCH(IR$1,Exch_months1,0))</f>
        <v>33.854858922264839</v>
      </c>
      <c r="IT13" s="15">
        <v>887500</v>
      </c>
      <c r="IU13" s="15">
        <f t="array" ref="IU13">IT13/INDEX(Exch_rate,MATCH($A13,Exch_regions1,0),MATCH(IT$1,Exch_months1,0))</f>
        <v>33.702958265294498</v>
      </c>
      <c r="IV13" s="15">
        <v>931000</v>
      </c>
      <c r="IW13" s="15">
        <f t="array" ref="IW13">IV13/INDEX(Exch_rate,MATCH($A13,Exch_regions1,0),MATCH(IV$1,Exch_months1,0))</f>
        <v>35.354877909846962</v>
      </c>
      <c r="IX13" s="15">
        <v>964000</v>
      </c>
      <c r="IY13" s="15">
        <f t="array" ref="IY13">IX13/INDEX(Exch_rate,MATCH($A13,Exch_regions1,0),MATCH(IX$1,Exch_months1,0))</f>
        <v>36.608058329852277</v>
      </c>
      <c r="IZ13" s="15">
        <v>919700</v>
      </c>
      <c r="JA13" s="15">
        <f t="array" ref="JA13">IZ13/INDEX(Exch_rate,MATCH($A13,Exch_regions1,0),MATCH(IZ$1,Exch_months1,0))</f>
        <v>34.925758553905744</v>
      </c>
      <c r="JB13" s="15">
        <v>865500</v>
      </c>
      <c r="JC13" s="15">
        <f t="array" ref="JC13">JB13/INDEX(Exch_rate,MATCH($A13,Exch_regions1,0),MATCH(JB$1,Exch_months1,0))</f>
        <v>32.867504651957617</v>
      </c>
      <c r="JD13" s="15">
        <v>986500</v>
      </c>
      <c r="JE13" s="15">
        <f t="array" ref="JE13">JD13/INDEX(Exch_rate,MATCH($A13,Exch_regions1,0),MATCH(JD$1,Exch_months1,0))</f>
        <v>36.764431856296355</v>
      </c>
      <c r="JF13" s="15">
        <v>1019500</v>
      </c>
      <c r="JG13" s="15">
        <f t="array" ref="JG13">JF13/INDEX(Exch_rate,MATCH($A13,Exch_regions1,0),MATCH(JF$1,Exch_months1,0))</f>
        <v>37.29923535652874</v>
      </c>
      <c r="JH13" s="15">
        <v>1027000</v>
      </c>
      <c r="JI13" s="15">
        <f t="array" ref="JI13">JH13/INDEX(Exch_rate,MATCH($A13,Exch_regions1,0),MATCH(JH$1,Exch_months1,0))</f>
        <v>38.15574379551196</v>
      </c>
      <c r="JJ13" s="15">
        <v>1065666.6666666667</v>
      </c>
      <c r="JK13" s="15">
        <f t="array" ref="JK13">JJ13/INDEX(Exch_rate,MATCH($A13,Exch_regions1,0),MATCH(JJ$1,Exch_months1,0))</f>
        <v>38.988280344882256</v>
      </c>
      <c r="JL13" s="15">
        <v>920966.66666666663</v>
      </c>
      <c r="JM13" s="15">
        <f>JL13/INDEX(Exchange_rate_data1,MATCH('Non Food Items CMB_Regions'!$A13,Exch_regions,0),MATCH('Non Food Items CMB_Regions'!JL$1,Exch_months3,0))</f>
        <v>33.859068627450981</v>
      </c>
      <c r="JN13" s="42">
        <v>988291.66666666663</v>
      </c>
      <c r="JO13" s="42">
        <f>JN13/INDEX(Exchange_rate_data2,MATCH('Non Food Items CMB_Regions'!$A13,Exch_regions,0),MATCH('Non Food Items CMB_Regions'!JN$1,Exch_months4,0))</f>
        <v>36.379727109867723</v>
      </c>
      <c r="JP13" s="42">
        <v>1013833.3333333334</v>
      </c>
      <c r="JQ13" s="42">
        <f>JP13/INDEX(Exchange_rate_data3,MATCH('Non Food Items CMB_Regions'!$A13,Exch_regions,0),MATCH('Non Food Items CMB_Regions'!JP$1,Exch_months5,0))</f>
        <v>37.204892966360859</v>
      </c>
      <c r="JR13" s="42">
        <v>981216.66666666663</v>
      </c>
      <c r="JS13" s="42">
        <f>JR13/INDEX(Exchange_rate4,MATCH('Non Food Items CMB_Regions'!$A13,Exch_regions,0),MATCH('Non Food Items CMB_Regions'!JR$1,Exch_month6,0))</f>
        <v>36.074142156862742</v>
      </c>
      <c r="JT13" s="42">
        <v>1122666.6666666667</v>
      </c>
      <c r="JU13" s="42">
        <f>JT13/INDEX(Exchange_rate5,MATCH('Non Food Items CMB_Regions'!$A13,Exch_regions,0),MATCH('Non Food Items CMB_Regions'!JT$1,Exch_month7,0))</f>
        <v>41.580246913580247</v>
      </c>
      <c r="JV13" s="2">
        <v>1061800</v>
      </c>
      <c r="JW13" s="42">
        <f>JV13/INDEX(Exchange_rate6,MATCH('Non Food Items CMB_Regions'!$A13,Exch_regions,0),MATCH('Non Food Items CMB_Regions'!JV$1,Exch_month9,0))</f>
        <v>39.036764705882355</v>
      </c>
      <c r="JX13" s="42">
        <v>1006666.6666666666</v>
      </c>
      <c r="JY13" s="42">
        <f>JX13/INDEX(Exchange_rate7,MATCH('Non Food Items CMB_Regions'!$A13,Exch_regions,0),MATCH('Non Food Items CMB_Regions'!JX$1,Exch_month10,0))</f>
        <v>36.829268292682926</v>
      </c>
      <c r="JZ13" s="42">
        <v>949250</v>
      </c>
      <c r="KA13" s="42">
        <f>JZ13/INDEX(Exchange_rate8,MATCH('Non Food Items CMB_Regions'!$A13,Exch_regions,0),MATCH('Non Food Items CMB_Regions'!JZ$1,Exchange_month11,0))</f>
        <v>34.310240963855421</v>
      </c>
      <c r="KB13" s="42">
        <v>926733.33333333337</v>
      </c>
      <c r="KC13" s="42">
        <f>KB13/INDEX(Exchange_rate9,MATCH('Non Food Items CMB_Regions'!$A13,Exch_regions,0),MATCH('Non Food Items CMB_Regions'!KB$1,Exch_month11,0))</f>
        <v>33.496385542168674</v>
      </c>
      <c r="KD13" s="42">
        <v>964166.66666666663</v>
      </c>
      <c r="KE13" s="42">
        <f>KD13/INDEX(Exchange_rate10,MATCH('Non Food Items CMB_Regions'!$A13,Exch_regions,0),MATCH('Non Food Items CMB_Regions'!KD$1,Exch_month12,0))</f>
        <v>34.744744744744743</v>
      </c>
      <c r="KF13" s="42">
        <v>967917.66666666663</v>
      </c>
      <c r="KG13" s="42">
        <f>KF13/INDEX(Exchange_rate11,MATCH('Non Food Items CMB_Regions'!$A13,Exch_regions,0),MATCH('Non Food Items CMB_Regions'!KF$1,Exch_month13,0))</f>
        <v>34.605153078857363</v>
      </c>
      <c r="KH13" s="42">
        <v>991266.66666666663</v>
      </c>
      <c r="KI13" s="42">
        <f>KH13/INDEX(Exchange_rate12,MATCH('Non Food Items CMB_Regions'!$A13,Exch_regions,0),MATCH('Non Food Items CMB_Regions'!KH$1,Exch_month14,0))</f>
        <v>34.985882352941175</v>
      </c>
      <c r="KJ13" s="42">
        <v>967950</v>
      </c>
      <c r="KK13" s="42">
        <f>KJ13/INDEX(Exchange_rate13,MATCH('Non Food Items CMB_Regions'!$A13,Exch_regions,0),MATCH('Non Food Items CMB_Regions'!KJ$1,Exch_month15,0))</f>
        <v>33.765697674418604</v>
      </c>
      <c r="KL13" s="42">
        <v>918200</v>
      </c>
      <c r="KM13" s="42">
        <f>KL13/INDEX(Exchange_rate14,MATCH('Non Food Items CMB_Regions'!$A13,Exch_regions,0),MATCH('Non Food Items CMB_Regions'!KL$1,Exch_month16,0))</f>
        <v>31.662068965517243</v>
      </c>
      <c r="KN13" s="42">
        <v>1003966.6666666666</v>
      </c>
      <c r="KO13" s="42">
        <f>KN13/INDEX(Exchange_rate15,MATCH('Non Food Items CMB_Regions'!$A13,Exch_regions,0),MATCH('Non Food Items CMB_Regions'!KN$1,Exch_month17,0))</f>
        <v>35.14469078179696</v>
      </c>
      <c r="KP13" s="44">
        <v>935650</v>
      </c>
      <c r="KQ13" s="42">
        <f>KP13/INDEX(Exchange_rate16,MATCH('Non Food Items CMB_Regions'!$A13,Exch_regions,0),MATCH('Non Food Items CMB_Regions'!KP$1,Exch_month18,0))</f>
        <v>32.403463203463204</v>
      </c>
      <c r="KR13" s="42">
        <v>963566.66666666663</v>
      </c>
      <c r="KS13" s="42">
        <f>KR13/INDEX(Exchange_rate17,MATCH('Non Food Items CMB_Regions'!$A13,Exch_regions,0),MATCH('Non Food Items CMB_Regions'!KR$1,Exch_month19,0))</f>
        <v>32.848863636363639</v>
      </c>
      <c r="KT13" s="42">
        <v>1006832.9999833334</v>
      </c>
      <c r="KU13" s="42">
        <f>KT13/INDEX(Exchange_rate18,MATCH('Non Food Items CMB_Regions'!$A13,Exch_regions,0),MATCH('Non Food Items CMB_Regions'!KT$1,Exch_month20,0))</f>
        <v>33.93819101067416</v>
      </c>
      <c r="KV13" s="42">
        <v>1014166.6666666666</v>
      </c>
      <c r="KW13" s="42">
        <f>KV13/INDEX(Exchange_rate19,MATCH('Non Food Items CMB_Regions'!$A13,Exch_regions,0),MATCH('Non Food Items CMB_Regions'!KV$1,Exch_month21,0))</f>
        <v>30.198511166253098</v>
      </c>
      <c r="KX13" s="2">
        <v>1030833.3333333334</v>
      </c>
      <c r="KY13" s="42">
        <f>KX13/INDEX(Exchange_rate20,MATCH('Non Food Items CMB_Regions'!$A13,Exch_regions,0),MATCH('Non Food Items CMB_Regions'!KX$1,Exch_month22,0))</f>
        <v>34.361111111111114</v>
      </c>
      <c r="KZ13" s="42">
        <v>1086900</v>
      </c>
      <c r="LA13" s="42">
        <f>KZ13/INDEX(Exchange_rate22,MATCH('Non Food Items CMB_Regions'!$A13,Exch_regions,0),MATCH('Non Food Items CMB_Regions'!KZ$1,Exch_month24,0))</f>
        <v>34.688666900711709</v>
      </c>
      <c r="LB13" s="42">
        <v>1168916.6666666667</v>
      </c>
      <c r="LC13" s="42">
        <f>LB13/INDEX(Exchange_rate23,MATCH('Non Food Items CMB_Regions'!$A13,Exch_regions,0),MATCH('Non Food Items CMB_Regions'!LB$1,Exch_month25,0))</f>
        <v>37.706989247311832</v>
      </c>
      <c r="LD13" s="24">
        <f t="shared" si="0"/>
        <v>941231.66666666674</v>
      </c>
      <c r="LE13" s="24">
        <f t="shared" si="0"/>
        <v>35.237433699013017</v>
      </c>
      <c r="LG13" s="41"/>
    </row>
    <row r="14" spans="1:319" x14ac:dyDescent="0.35">
      <c r="A14" s="1" t="s">
        <v>11</v>
      </c>
      <c r="B14" s="21">
        <v>762625</v>
      </c>
      <c r="C14" s="15">
        <f t="array" ref="C14">B14/INDEX(Exch_rate,MATCH($A14,Exch_regions1,0),MATCH(B$1,Exch_months1,0))</f>
        <v>36.384780534351144</v>
      </c>
      <c r="D14" s="21">
        <v>747375</v>
      </c>
      <c r="E14" s="15">
        <f t="array" ref="E14">D14/INDEX(Exch_rate,MATCH($A14,Exch_regions1,0),MATCH(D$1,Exch_months1,0))</f>
        <v>38.015005086469991</v>
      </c>
      <c r="F14" s="21">
        <v>756906.25</v>
      </c>
      <c r="G14" s="15">
        <f t="array" ref="G14">F14/INDEX(Exch_rate,MATCH($A14,Exch_regions1,0),MATCH(F$1,Exch_months1,0))</f>
        <v>41.559483544359402</v>
      </c>
      <c r="H14" s="21">
        <v>735150</v>
      </c>
      <c r="I14" s="15">
        <f t="array" ref="I14">H14/INDEX(Exch_rate,MATCH($A14,Exch_regions1,0),MATCH(H$1,Exch_months1,0))</f>
        <v>41.865034168564918</v>
      </c>
      <c r="J14" s="21">
        <v>713562.5</v>
      </c>
      <c r="K14" s="15">
        <f t="array" ref="K14">J14/INDEX(Exch_rate,MATCH($A14,Exch_regions1,0),MATCH(J$1,Exch_months1,0))</f>
        <v>40.087780898876403</v>
      </c>
      <c r="L14" s="21">
        <v>740937.5</v>
      </c>
      <c r="M14" s="15">
        <f t="array" ref="M14">L14/INDEX(Exch_rate,MATCH($A14,Exch_regions1,0),MATCH(L$1,Exch_months1,0))</f>
        <v>40.159214092140921</v>
      </c>
      <c r="N14" s="21">
        <v>741350</v>
      </c>
      <c r="O14" s="15">
        <f t="array" ref="O14">N14/INDEX(Exch_rate,MATCH($A14,Exch_regions1,0),MATCH(N$1,Exch_months1,0))</f>
        <v>39.857526881720432</v>
      </c>
      <c r="P14" s="21">
        <v>764187.5</v>
      </c>
      <c r="Q14" s="15">
        <f t="array" ref="Q14">P14/INDEX(Exch_rate,MATCH($A14,Exch_regions1,0),MATCH(P$1,Exch_months1,0))</f>
        <v>40.114829396325462</v>
      </c>
      <c r="R14" s="21">
        <v>762100</v>
      </c>
      <c r="S14" s="15">
        <f t="array" ref="S14">R14/INDEX(Exch_rate,MATCH($A14,Exch_regions1,0),MATCH(R$1,Exch_months1,0))</f>
        <v>39.324045407636739</v>
      </c>
      <c r="T14" s="21">
        <v>809750</v>
      </c>
      <c r="U14" s="15">
        <f t="array" ref="U14">T14/INDEX(Exch_rate,MATCH($A14,Exch_regions1,0),MATCH(T$1,Exch_months1,0))</f>
        <v>40.012155591572125</v>
      </c>
      <c r="V14" s="21">
        <v>812437.5</v>
      </c>
      <c r="W14" s="15">
        <f t="array" ref="W14">V14/INDEX(Exch_rate,MATCH($A14,Exch_regions1,0),MATCH(V$1,Exch_months1,0))</f>
        <v>39.343220338983052</v>
      </c>
      <c r="X14" s="21">
        <v>816737.5</v>
      </c>
      <c r="Y14" s="15">
        <f t="array" ref="Y14">X14/INDEX(Exch_rate,MATCH($A14,Exch_regions1,0),MATCH(X$1,Exch_months1,0))</f>
        <v>39.322941742898408</v>
      </c>
      <c r="Z14" s="21">
        <v>806343.75</v>
      </c>
      <c r="AA14" s="15">
        <f t="array" ref="AA14">Z14/INDEX(Exch_rate,MATCH($A14,Exch_regions1,0),MATCH(Z$1,Exch_months1,0))</f>
        <v>39.000906892382105</v>
      </c>
      <c r="AB14" s="21">
        <v>788437.5</v>
      </c>
      <c r="AC14" s="15">
        <f t="array" ref="AC14">AB14/INDEX(Exch_rate,MATCH($A14,Exch_regions1,0),MATCH(AB$1,Exch_months1,0))</f>
        <v>40.557484567901234</v>
      </c>
      <c r="AD14" s="21">
        <v>779350</v>
      </c>
      <c r="AE14" s="15">
        <f t="array" ref="AE14">AD14/INDEX(Exch_rate,MATCH($A14,Exch_regions1,0),MATCH(AD$1,Exch_months1,0))</f>
        <v>39.609168530189066</v>
      </c>
      <c r="AF14" s="21">
        <v>780125</v>
      </c>
      <c r="AG14" s="15">
        <f t="array" ref="AG14">AF14/INDEX(Exch_rate,MATCH($A14,Exch_regions1,0),MATCH(AF$1,Exch_months1,0))</f>
        <v>38.802536682417312</v>
      </c>
      <c r="AH14" s="21">
        <v>799125</v>
      </c>
      <c r="AI14" s="15">
        <f t="array" ref="AI14">AH14/INDEX(Exch_rate,MATCH($A14,Exch_regions1,0),MATCH(AH$1,Exch_months1,0))</f>
        <v>39.10072611265511</v>
      </c>
      <c r="AJ14" s="21">
        <v>732362.5</v>
      </c>
      <c r="AK14" s="15">
        <f t="array" ref="AK14">AJ14/INDEX(Exch_rate,MATCH($A14,Exch_regions1,0),MATCH(AJ$1,Exch_months1,0))</f>
        <v>35.7494142341111</v>
      </c>
      <c r="AL14" s="21">
        <v>751562.5</v>
      </c>
      <c r="AM14" s="15">
        <f t="array" ref="AM14">AL14/INDEX(Exch_rate,MATCH($A14,Exch_regions1,0),MATCH(AL$1,Exch_months1,0))</f>
        <v>36.316139164049289</v>
      </c>
      <c r="AN14" s="21">
        <v>758667</v>
      </c>
      <c r="AO14" s="15">
        <f t="array" ref="AO14">AN14/INDEX(Exch_rate,MATCH($A14,Exch_regions1,0),MATCH(AN$1,Exch_months1,0))</f>
        <v>37.567071057192372</v>
      </c>
      <c r="AP14" s="21">
        <v>756962.5</v>
      </c>
      <c r="AQ14" s="15">
        <f t="array" ref="AQ14">AP14/INDEX(Exch_rate,MATCH($A14,Exch_regions1,0),MATCH(AP$1,Exch_months1,0))</f>
        <v>36.61776799535604</v>
      </c>
      <c r="AR14" s="21">
        <v>767937.5</v>
      </c>
      <c r="AS14" s="15">
        <f t="array" ref="AS14">AR14/INDEX(Exch_rate,MATCH($A14,Exch_regions1,0),MATCH(AR$1,Exch_months1,0))</f>
        <v>36.524970273483945</v>
      </c>
      <c r="AT14" s="21">
        <v>767937.5</v>
      </c>
      <c r="AU14" s="15">
        <f t="array" ref="AU14">AT14/INDEX(Exch_rate,MATCH($A14,Exch_regions1,0),MATCH(AT$1,Exch_months1,0))</f>
        <v>36.612038140643627</v>
      </c>
      <c r="AV14" s="21">
        <v>762087.5</v>
      </c>
      <c r="AW14" s="15">
        <f t="array" ref="AW14">AV14/INDEX(Exch_rate,MATCH($A14,Exch_regions1,0),MATCH(AV$1,Exch_months1,0))</f>
        <v>36.165883637053909</v>
      </c>
      <c r="AX14" s="21">
        <v>761812.5</v>
      </c>
      <c r="AY14" s="15">
        <f t="array" ref="AY14">AX14/INDEX(Exch_rate,MATCH($A14,Exch_regions1,0),MATCH(AX$1,Exch_months1,0))</f>
        <v>35.474388824214202</v>
      </c>
      <c r="AZ14" s="21">
        <v>761812.5</v>
      </c>
      <c r="BA14" s="15">
        <f t="array" ref="BA14">AZ14/INDEX(Exch_rate,MATCH($A14,Exch_regions1,0),MATCH(AZ$1,Exch_months1,0))</f>
        <v>34.945527522935777</v>
      </c>
      <c r="BB14" s="21">
        <v>791812.5</v>
      </c>
      <c r="BC14" s="15">
        <f t="array" ref="BC14">BB14/INDEX(Exch_rate,MATCH($A14,Exch_regions1,0),MATCH(BB$1,Exch_months1,0))</f>
        <v>36.155821917808218</v>
      </c>
      <c r="BD14" s="21">
        <v>810812.5</v>
      </c>
      <c r="BE14" s="15">
        <f t="array" ref="BE14">BD14/INDEX(Exch_rate,MATCH($A14,Exch_regions1,0),MATCH(BD$1,Exch_months1,0))</f>
        <v>36.359304932735427</v>
      </c>
      <c r="BF14" s="21">
        <v>814375</v>
      </c>
      <c r="BG14" s="15">
        <f t="array" ref="BG14">BF14/INDEX(Exch_rate,MATCH($A14,Exch_regions1,0),MATCH(BF$1,Exch_months1,0))</f>
        <v>36.170330890517434</v>
      </c>
      <c r="BH14" s="21">
        <v>826975</v>
      </c>
      <c r="BI14" s="15">
        <f t="array" ref="BI14">BH14/INDEX(Exch_rate,MATCH($A14,Exch_regions1,0),MATCH(BH$1,Exch_months1,0))</f>
        <v>36.353745384209603</v>
      </c>
      <c r="BJ14" s="21">
        <v>806700</v>
      </c>
      <c r="BK14" s="15">
        <f t="array" ref="BK14">BJ14/INDEX(Exch_rate,MATCH($A14,Exch_regions1,0),MATCH(BJ$1,Exch_months1,0))</f>
        <v>35.468695040450228</v>
      </c>
      <c r="BL14" s="21">
        <v>800600</v>
      </c>
      <c r="BM14" s="15">
        <f t="array" ref="BM14">BL14/INDEX(Exch_rate,MATCH($A14,Exch_regions1,0),MATCH(BL$1,Exch_months1,0))</f>
        <v>35.194302795850184</v>
      </c>
      <c r="BN14" s="21">
        <v>801250</v>
      </c>
      <c r="BO14" s="15">
        <f t="array" ref="BO14">BN14/INDEX(Exch_rate,MATCH($A14,Exch_regions1,0),MATCH(BN$1,Exch_months1,0))</f>
        <v>34.973810563072895</v>
      </c>
      <c r="BP14" s="21">
        <v>799937.5</v>
      </c>
      <c r="BQ14" s="15">
        <f t="array" ref="BQ14">BP14/INDEX(Exch_rate,MATCH($A14,Exch_regions1,0),MATCH(BP$1,Exch_months1,0))</f>
        <v>34.992891513560807</v>
      </c>
      <c r="BR14" s="21">
        <v>818125</v>
      </c>
      <c r="BS14" s="15">
        <f t="array" ref="BS14">BR14/INDEX(Exch_rate,MATCH($A14,Exch_regions1,0),MATCH(BR$1,Exch_months1,0))</f>
        <v>35.866944322665496</v>
      </c>
      <c r="BT14" s="21">
        <v>797750</v>
      </c>
      <c r="BU14" s="15">
        <f t="array" ref="BU14">BT14/INDEX(Exch_rate,MATCH($A14,Exch_regions1,0),MATCH(BT$1,Exch_months1,0))</f>
        <v>35.104510451045101</v>
      </c>
      <c r="BV14" s="21">
        <v>788000</v>
      </c>
      <c r="BW14" s="15">
        <f t="array" ref="BW14">BV14/INDEX(Exch_rate,MATCH($A14,Exch_regions1,0),MATCH(BV$1,Exch_months1,0))</f>
        <v>34.913602126716881</v>
      </c>
      <c r="BX14" s="21">
        <v>794187.5</v>
      </c>
      <c r="BY14" s="15">
        <f t="array" ref="BY14">BX14/INDEX(Exch_rate,MATCH($A14,Exch_regions1,0),MATCH(BX$1,Exch_months1,0))</f>
        <v>35.278407071783938</v>
      </c>
      <c r="BZ14" s="21">
        <v>798875</v>
      </c>
      <c r="CA14" s="15">
        <f t="array" ref="CA14">BZ14/INDEX(Exch_rate,MATCH($A14,Exch_regions1,0),MATCH(BZ$1,Exch_months1,0))</f>
        <v>35.348451327433629</v>
      </c>
      <c r="CB14" s="21">
        <v>797750</v>
      </c>
      <c r="CC14" s="15">
        <f t="array" ref="CC14">CB14/INDEX(Exch_rate,MATCH($A14,Exch_regions1,0),MATCH(CB$1,Exch_months1,0))</f>
        <v>35.158660202732484</v>
      </c>
      <c r="CD14" s="21">
        <v>798275</v>
      </c>
      <c r="CE14" s="15">
        <f t="array" ref="CE14">CD14/INDEX(Exch_rate,MATCH($A14,Exch_regions1,0),MATCH(CD$1,Exch_months1,0))</f>
        <v>35.523095407618371</v>
      </c>
      <c r="CF14" s="21">
        <v>798937.5</v>
      </c>
      <c r="CG14" s="15">
        <f t="array" ref="CG14">CF14/INDEX(Exch_rate,MATCH($A14,Exch_regions1,0),MATCH(CF$1,Exch_months1,0))</f>
        <v>35.539924377224196</v>
      </c>
      <c r="CH14" s="21">
        <v>795500</v>
      </c>
      <c r="CI14" s="15">
        <f t="array" ref="CI14">CH14/INDEX(Exch_rate,MATCH($A14,Exch_regions1,0),MATCH(CH$1,Exch_months1,0))</f>
        <v>35.387010676156585</v>
      </c>
      <c r="CJ14" s="21">
        <v>797500</v>
      </c>
      <c r="CK14" s="15">
        <f t="array" ref="CK14">CJ14/INDEX(Exch_rate,MATCH($A14,Exch_regions1,0),MATCH(CJ$1,Exch_months1,0))</f>
        <v>35.520220915731336</v>
      </c>
      <c r="CL14" s="21">
        <v>817625</v>
      </c>
      <c r="CM14" s="15">
        <f t="array" ref="CM14">CL14/INDEX(Exch_rate,MATCH($A14,Exch_regions1,0),MATCH(CL$1,Exch_months1,0))</f>
        <v>36.521496370742604</v>
      </c>
      <c r="CN14" s="21">
        <v>918375</v>
      </c>
      <c r="CO14" s="15">
        <f t="array" ref="CO14">CN14/INDEX(Exch_rate,MATCH($A14,Exch_regions1,0),MATCH(CN$1,Exch_months1,0))</f>
        <v>40.016339869281047</v>
      </c>
      <c r="CP14" s="21">
        <v>804622.5</v>
      </c>
      <c r="CQ14" s="15">
        <f t="array" ref="CQ14">CP14/INDEX(Exch_rate,MATCH($A14,Exch_regions1,0),MATCH(CP$1,Exch_months1,0))</f>
        <v>34.533154506437768</v>
      </c>
      <c r="CR14" s="21">
        <v>825250</v>
      </c>
      <c r="CS14" s="15">
        <f t="array" ref="CS14">CR14/INDEX(Exch_rate,MATCH($A14,Exch_regions1,0),MATCH(CR$1,Exch_months1,0))</f>
        <v>35.380493033226152</v>
      </c>
      <c r="CT14" s="21">
        <v>840850</v>
      </c>
      <c r="CU14" s="15">
        <f t="array" ref="CU14">CT14/INDEX(Exch_rate,MATCH($A14,Exch_regions1,0),MATCH(CT$1,Exch_months1,0))</f>
        <v>35.880093876680178</v>
      </c>
      <c r="CV14" s="21">
        <v>841750</v>
      </c>
      <c r="CW14" s="15">
        <f t="array" ref="CW14">CV14/INDEX(Exch_rate,MATCH($A14,Exch_regions1,0),MATCH(CV$1,Exch_months1,0))</f>
        <v>38.088235294117645</v>
      </c>
      <c r="CX14" s="15">
        <v>841750</v>
      </c>
      <c r="CY14" s="15">
        <f t="array" ref="CY14">CX14/INDEX(Exch_rate,MATCH($A14,Exch_regions1,0),MATCH(CX$1,Exch_months1,0))</f>
        <v>38.045197740112997</v>
      </c>
      <c r="CZ14" s="15">
        <v>841000</v>
      </c>
      <c r="DA14" s="15">
        <f t="array" ref="DA14">CZ14/INDEX(Exch_rate,MATCH($A14,Exch_regions1,0),MATCH(CZ$1,Exch_months1,0))</f>
        <v>38.011299435028249</v>
      </c>
      <c r="DB14" s="15">
        <v>841950</v>
      </c>
      <c r="DC14" s="15">
        <f t="array" ref="DC14">DB14/INDEX(Exch_rate,MATCH($A14,Exch_regions1,0),MATCH(DB$1,Exch_months1,0))</f>
        <v>37.82769852858587</v>
      </c>
      <c r="DD14" s="15">
        <v>854750</v>
      </c>
      <c r="DE14" s="15">
        <f t="array" ref="DE14">DD14/INDEX(Exch_rate,MATCH($A14,Exch_regions1,0),MATCH(DD$1,Exch_months1,0))</f>
        <v>38.372615039281705</v>
      </c>
      <c r="DF14" s="2">
        <v>838250</v>
      </c>
      <c r="DG14" s="15">
        <f t="array" ref="DG14">DF14/INDEX(Exch_rate,MATCH($A14,Exch_regions1,0),MATCH(DF$1,Exch_months1,0))</f>
        <v>37.547592385218366</v>
      </c>
      <c r="DH14" s="2">
        <v>838250</v>
      </c>
      <c r="DI14" s="15">
        <f t="array" ref="DI14">DH14/INDEX(Exch_rate,MATCH($A14,Exch_regions1,0),MATCH(DH$1,Exch_months1,0))</f>
        <v>37.29699666295884</v>
      </c>
      <c r="DJ14" s="2">
        <v>799000</v>
      </c>
      <c r="DK14" s="15">
        <f t="array" ref="DK14">DJ14/INDEX(Exch_rate,MATCH($A14,Exch_regions1,0),MATCH(DJ$1,Exch_months1,0))</f>
        <v>34.967177242888404</v>
      </c>
      <c r="DL14" s="2">
        <v>823200</v>
      </c>
      <c r="DM14" s="15">
        <f t="array" ref="DM14">DL14/INDEX(Exch_rate,MATCH($A14,Exch_regions1,0),MATCH(DL$1,Exch_months1,0))</f>
        <v>35.931907463989525</v>
      </c>
      <c r="DN14" s="2">
        <v>803375</v>
      </c>
      <c r="DO14" s="15">
        <f t="array" ref="DO14">DN14/INDEX(Exch_rate,MATCH($A14,Exch_regions1,0),MATCH(DN$1,Exch_months1,0))</f>
        <v>35.005446623093682</v>
      </c>
      <c r="DP14" s="2">
        <v>805250</v>
      </c>
      <c r="DQ14" s="15">
        <f t="array" ref="DQ14">DP14/INDEX(Exch_rate,MATCH($A14,Exch_regions1,0),MATCH(DP$1,Exch_months1,0))</f>
        <v>34.944399240574995</v>
      </c>
      <c r="DR14" s="17">
        <v>795700</v>
      </c>
      <c r="DS14" s="15">
        <f t="array" ref="DS14">DR14/INDEX(Exch_rate,MATCH($A14,Exch_regions1,0),MATCH(DR$1,Exch_months1,0))</f>
        <v>34.558089033659066</v>
      </c>
      <c r="DT14" s="17">
        <v>782187.5</v>
      </c>
      <c r="DU14" s="15">
        <f t="array" ref="DU14">DT14/INDEX(Exch_rate,MATCH($A14,Exch_regions1,0),MATCH(DT$1,Exch_months1,0))</f>
        <v>33.833468505001349</v>
      </c>
      <c r="DV14" s="17">
        <v>770875</v>
      </c>
      <c r="DW14" s="15">
        <f t="array" ref="DW14">DV14/INDEX(Exch_rate,MATCH($A14,Exch_regions1,0),MATCH(DV$1,Exch_months1,0))</f>
        <v>33.4890035297312</v>
      </c>
      <c r="DX14" s="17">
        <v>744200</v>
      </c>
      <c r="DY14" s="15">
        <f t="array" ref="DY14">DX14/INDEX(Exch_rate,MATCH($A14,Exch_regions1,0),MATCH(DX$1,Exch_months1,0))</f>
        <v>32.202509736045002</v>
      </c>
      <c r="DZ14" s="17">
        <v>716625</v>
      </c>
      <c r="EA14" s="15">
        <f t="array" ref="EA14">DZ14/INDEX(Exch_rate,MATCH($A14,Exch_regions1,0),MATCH(DZ$1,Exch_months1,0))</f>
        <v>31.233996186325253</v>
      </c>
      <c r="EB14" s="17">
        <v>707562.5</v>
      </c>
      <c r="EC14" s="15">
        <f t="array" ref="EC14">EB14/INDEX(Exch_rate,MATCH($A14,Exch_regions1,0),MATCH(EB$1,Exch_months1,0))</f>
        <v>30.889495225102319</v>
      </c>
      <c r="ED14" s="2">
        <v>692200</v>
      </c>
      <c r="EE14" s="15">
        <f t="array" ref="EE14">ED14/INDEX(Exch_rate,MATCH($A14,Exch_regions1,0),MATCH(ED$1,Exch_months1,0))</f>
        <v>29.97185537995237</v>
      </c>
      <c r="EF14" s="20">
        <v>690875</v>
      </c>
      <c r="EG14" s="15">
        <f t="array" ref="EG14">EF14/INDEX(Exch_rate,MATCH($A14,Exch_regions1,0),MATCH(EF$1,Exch_months1,0))</f>
        <v>29.414582224587548</v>
      </c>
      <c r="EH14" s="2">
        <v>687250</v>
      </c>
      <c r="EI14" s="15">
        <f t="array" ref="EI14">EH14/INDEX(Exch_rate,MATCH($A14,Exch_regions1,0),MATCH(EH$1,Exch_months1,0))</f>
        <v>29.182590233545646</v>
      </c>
      <c r="EJ14" s="21">
        <v>683825</v>
      </c>
      <c r="EK14" s="15">
        <f t="array" ref="EK14">EJ14/INDEX(Exch_rate,MATCH($A14,Exch_regions1,0),MATCH(EJ$1,Exch_months1,0))</f>
        <v>29.074192176870749</v>
      </c>
      <c r="EL14" s="21">
        <v>682875</v>
      </c>
      <c r="EM14" s="15">
        <f t="array" ref="EM14">EL14/INDEX(Exch_rate,MATCH($A14,Exch_regions1,0),MATCH(EL$1,Exch_months1,0))</f>
        <v>28.775348959705031</v>
      </c>
      <c r="EN14" s="2">
        <v>675375</v>
      </c>
      <c r="EO14" s="15">
        <f t="array" ref="EO14">EN14/INDEX(Exch_rate,MATCH($A14,Exch_regions1,0),MATCH(EN$1,Exch_months1,0))</f>
        <v>28.421883219358232</v>
      </c>
      <c r="EP14" s="2">
        <v>669000</v>
      </c>
      <c r="EQ14" s="15">
        <f t="array" ref="EQ14">EP14/INDEX(Exch_rate,MATCH($A14,Exch_regions1,0),MATCH(EP$1,Exch_months1,0))</f>
        <v>28.183254344391784</v>
      </c>
      <c r="ER14" s="29">
        <v>674625</v>
      </c>
      <c r="ES14" s="15">
        <f t="array" ref="ES14">ER14/INDEX(Exch_rate,MATCH($A14,Exch_regions1,0),MATCH(ER$1,Exch_months1,0))</f>
        <v>28.308418568056648</v>
      </c>
      <c r="ET14" s="29">
        <v>690500</v>
      </c>
      <c r="EU14" s="15">
        <f t="array" ref="EU14">ET14/INDEX(Exch_rate,MATCH($A14,Exch_regions1,0),MATCH(ET$1,Exch_months1,0))</f>
        <v>28.99737532808399</v>
      </c>
      <c r="EV14" s="30">
        <v>695600</v>
      </c>
      <c r="EW14" s="15">
        <f t="array" ref="EW14">EV14/INDEX(Exch_rate,MATCH($A14,Exch_regions1,0),MATCH(EV$1,Exch_months1,0))</f>
        <v>29.043841336116909</v>
      </c>
      <c r="EX14" s="30">
        <v>694000</v>
      </c>
      <c r="EY14" s="15">
        <f t="array" ref="EY14">EX14/INDEX(Exch_rate,MATCH($A14,Exch_regions1,0),MATCH(EX$1,Exch_months1,0))</f>
        <v>28.916666666666668</v>
      </c>
      <c r="EZ14" s="30">
        <v>696812.5</v>
      </c>
      <c r="FA14" s="15">
        <f t="array" ref="FA14">EZ14/INDEX(Exch_rate,MATCH($A14,Exch_regions1,0),MATCH(EZ$1,Exch_months1,0))</f>
        <v>29.033854166666668</v>
      </c>
      <c r="FB14" s="30">
        <v>696250</v>
      </c>
      <c r="FC14" s="15">
        <f t="array" ref="FC14">FB14/INDEX(Exch_rate,MATCH($A14,Exch_regions1,0),MATCH(FB$1,Exch_months1,0))</f>
        <v>28.950103950103951</v>
      </c>
      <c r="FD14" s="30">
        <v>710687.5</v>
      </c>
      <c r="FE14" s="15">
        <f t="array" ref="FE14">FD14/INDEX(Exch_rate,MATCH($A14,Exch_regions1,0),MATCH(FD$1,Exch_months1,0))</f>
        <v>29.535064935064934</v>
      </c>
      <c r="FF14" s="15">
        <v>725100</v>
      </c>
      <c r="FG14" s="15">
        <f t="array" ref="FG14">FF14/INDEX(Exch_rate,MATCH($A14,Exch_regions1,0),MATCH(FF$1,Exch_months1,0))</f>
        <v>30.037282518641259</v>
      </c>
      <c r="FH14" s="15">
        <v>719906.25</v>
      </c>
      <c r="FI14" s="15">
        <f t="array" ref="FI14">FH14/INDEX(Exch_rate,MATCH($A14,Exch_regions1,0),MATCH(FH$1,Exch_months1,0))</f>
        <v>29.648648648648649</v>
      </c>
      <c r="FJ14" s="15">
        <v>739250</v>
      </c>
      <c r="FK14" s="15">
        <f t="array" ref="FK14">FJ14/INDEX(Exch_rate,MATCH($A14,Exch_regions1,0),MATCH(FJ$1,Exch_months1,0))</f>
        <v>30.437467833247556</v>
      </c>
      <c r="FL14" s="15">
        <v>734531.25</v>
      </c>
      <c r="FM14" s="15">
        <f t="array" ref="FM14">FL14/INDEX(Exch_rate,MATCH($A14,Exch_regions1,0),MATCH(FL$1,Exch_months1,0))</f>
        <v>30.629717276176972</v>
      </c>
      <c r="FN14" s="15">
        <v>736156.25</v>
      </c>
      <c r="FO14" s="15">
        <f t="array" ref="FO14">FN14/INDEX(Exch_rate,MATCH($A14,Exch_regions1,0),MATCH(FN$1,Exch_months1,0))</f>
        <v>30.681166970565251</v>
      </c>
      <c r="FP14" s="15">
        <v>733156.25</v>
      </c>
      <c r="FQ14" s="15">
        <f t="array" ref="FQ14">FP14/INDEX(Exch_rate,MATCH($A14,Exch_regions1,0),MATCH(FP$1,Exch_months1,0))</f>
        <v>30.611951983298539</v>
      </c>
      <c r="FR14" s="15">
        <v>728175</v>
      </c>
      <c r="FS14" s="15">
        <f t="array" ref="FS14">FR14/INDEX(Exch_rate,MATCH($A14,Exch_regions1,0),MATCH(FR$1,Exch_months1,0))</f>
        <v>30.296442687747035</v>
      </c>
      <c r="FT14" s="15">
        <v>726125</v>
      </c>
      <c r="FU14" s="15">
        <f t="array" ref="FU14">FT14/INDEX(Exch_rate,MATCH($A14,Exch_regions1,0),MATCH(FT$1,Exch_months1,0))</f>
        <v>28.814484126984127</v>
      </c>
      <c r="FV14" s="15">
        <v>773062.5</v>
      </c>
      <c r="FW14" s="15">
        <f t="array" ref="FW14">FV14/INDEX(Exch_rate,MATCH($A14,Exch_regions1,0),MATCH(FV$1,Exch_months1,0))</f>
        <v>29.898477157360407</v>
      </c>
      <c r="FX14" s="15">
        <v>803150</v>
      </c>
      <c r="FY14" s="15">
        <f t="array" ref="FY14">FX14/INDEX(Exch_rate,MATCH($A14,Exch_regions1,0),MATCH(FX$1,Exch_months1,0))</f>
        <v>30.90227010388611</v>
      </c>
      <c r="FZ14" s="15">
        <v>834750</v>
      </c>
      <c r="GA14" s="15">
        <f t="array" ref="GA14">FZ14/INDEX(Exch_rate,MATCH($A14,Exch_regions1,0),MATCH(FZ$1,Exch_months1,0))</f>
        <v>32.005751258087706</v>
      </c>
      <c r="GB14" s="15">
        <v>840800</v>
      </c>
      <c r="GC14" s="15">
        <f t="array" ref="GC14">GB14/INDEX(Exch_rate,MATCH($A14,Exch_regions1,0),MATCH(GB$1,Exch_months1,0))</f>
        <v>32.048789784638842</v>
      </c>
      <c r="GD14" s="15">
        <v>776312.5</v>
      </c>
      <c r="GE14" s="15">
        <f t="array" ref="GE14">GD14/INDEX(Exch_rate,MATCH($A14,Exch_regions1,0),MATCH(GD$1,Exch_months1,0))</f>
        <v>30.111515151515153</v>
      </c>
      <c r="GF14" s="15">
        <v>762437.5</v>
      </c>
      <c r="GG14" s="15">
        <f t="array" ref="GG14">GF14/INDEX(Exch_rate,MATCH($A14,Exch_regions1,0),MATCH(GF$1,Exch_months1,0))</f>
        <v>29.573333333333334</v>
      </c>
      <c r="GH14" s="15">
        <v>743625</v>
      </c>
      <c r="GI14" s="15">
        <f t="array" ref="GI14">GH14/INDEX(Exch_rate,MATCH($A14,Exch_regions1,0),MATCH(GH$1,Exch_months1,0))</f>
        <v>28.649169275222732</v>
      </c>
      <c r="GJ14" s="15">
        <v>726125</v>
      </c>
      <c r="GK14" s="15">
        <f t="array" ref="GK14">GJ14/INDEX(Exch_rate,MATCH($A14,Exch_regions1,0),MATCH(GJ$1,Exch_months1,0))</f>
        <v>27.98169556840077</v>
      </c>
      <c r="GL14" s="15">
        <v>720000</v>
      </c>
      <c r="GM14" s="15">
        <f t="array" ref="GM14">GL14/INDEX(Exch_rate,MATCH($A14,Exch_regions1,0),MATCH(GL$1,Exch_months1,0))</f>
        <v>27.376425855513308</v>
      </c>
      <c r="GN14" s="15">
        <v>719687.5</v>
      </c>
      <c r="GO14" s="15">
        <f t="array" ref="GO14">GN14/INDEX(Exch_rate,MATCH($A14,Exch_regions1,0),MATCH(GN$1,Exch_months1,0))</f>
        <v>27.50179125865775</v>
      </c>
      <c r="GP14" s="15">
        <v>732450</v>
      </c>
      <c r="GQ14" s="15">
        <f t="array" ref="GQ14">GP14/INDEX(Exch_rate,MATCH($A14,Exch_regions1,0),MATCH(GP$1,Exch_months1,0))</f>
        <v>28.417070805043647</v>
      </c>
      <c r="GR14" s="15">
        <v>739375</v>
      </c>
      <c r="GS14" s="15">
        <f t="array" ref="GS14">GR14/INDEX(Exch_rate,MATCH($A14,Exch_regions1,0),MATCH(GR$1,Exch_months1,0))</f>
        <v>28.952520802741066</v>
      </c>
      <c r="GT14" s="15">
        <v>751800</v>
      </c>
      <c r="GU14" s="15">
        <f t="array" ref="GU14">GT14/INDEX(Exch_rate,MATCH($A14,Exch_regions1,0),MATCH(GT$1,Exch_months1,0))</f>
        <v>29.610082709728239</v>
      </c>
      <c r="GV14" s="15">
        <v>761500</v>
      </c>
      <c r="GW14" s="15">
        <f t="array" ref="GW14">GV14/INDEX(Exch_rate,MATCH($A14,Exch_regions1,0),MATCH(GV$1,Exch_months1,0))</f>
        <v>30.143493320138546</v>
      </c>
      <c r="GX14" s="15">
        <v>758500</v>
      </c>
      <c r="GY14" s="15">
        <f t="array" ref="GY14">GX14/INDEX(Exch_rate,MATCH($A14,Exch_regions1,0),MATCH(GX$1,Exch_months1,0))</f>
        <v>30.024740227610096</v>
      </c>
      <c r="GZ14" s="2">
        <v>772150</v>
      </c>
      <c r="HA14" s="15">
        <f t="array" ref="HA14">GZ14/INDEX(Exch_rate,MATCH($A14,Exch_regions1,0),MATCH(GZ$1,Exch_months1,0))</f>
        <v>30.39362330249951</v>
      </c>
      <c r="HB14" s="15">
        <v>767375</v>
      </c>
      <c r="HC14" s="15">
        <f t="array" ref="HC14">HB14/INDEX(Exch_rate,MATCH($A14,Exch_regions1,0),MATCH(HB$1,Exch_months1,0))</f>
        <v>29.621230398069965</v>
      </c>
      <c r="HD14" s="15">
        <v>767125</v>
      </c>
      <c r="HE14" s="15">
        <f t="array" ref="HE14">HD14/INDEX(Exch_rate,MATCH($A14,Exch_regions1,0),MATCH(HD$1,Exch_months1,0))</f>
        <v>29.678311668214175</v>
      </c>
      <c r="HF14" s="15">
        <v>786750</v>
      </c>
      <c r="HG14" s="15">
        <f t="array" ref="HG14">HF14/INDEX(Exch_rate,MATCH($A14,Exch_regions1,0),MATCH(HF$1,Exch_months1,0))</f>
        <v>30.306240369799692</v>
      </c>
      <c r="HH14" s="15">
        <v>791250</v>
      </c>
      <c r="HI14" s="15">
        <f t="array" ref="HI14">HH14/INDEX(Exch_rate,MATCH($A14,Exch_regions1,0),MATCH(HH$1,Exch_months1,0))</f>
        <v>30.418652929417192</v>
      </c>
      <c r="HJ14" s="15">
        <v>798000</v>
      </c>
      <c r="HK14" s="15">
        <f t="array" ref="HK14">HJ14/INDEX(Exch_rate,MATCH($A14,Exch_regions1,0),MATCH(HJ$1,Exch_months1,0))</f>
        <v>30.751445086705203</v>
      </c>
      <c r="HL14" s="15">
        <v>811875</v>
      </c>
      <c r="HM14" s="15">
        <f t="array" ref="HM14">HL14/INDEX(Exch_rate,MATCH($A14,Exch_regions1,0),MATCH(HL$1,Exch_months1,0))</f>
        <v>30.928571428571427</v>
      </c>
      <c r="HN14" s="15">
        <v>851062.5</v>
      </c>
      <c r="HO14" s="15">
        <f t="array" ref="HO14">HN14/INDEX(Exch_rate,MATCH($A14,Exch_regions1,0),MATCH(HN$1,Exch_months1,0))</f>
        <v>32.421428571428571</v>
      </c>
      <c r="HP14" s="15">
        <v>873187.5</v>
      </c>
      <c r="HQ14" s="15">
        <f t="array" ref="HQ14">HP14/INDEX(Exch_rate,MATCH($A14,Exch_regions1,0),MATCH(HP$1,Exch_months1,0))</f>
        <v>33.185273159144892</v>
      </c>
      <c r="HR14" s="15">
        <v>881600</v>
      </c>
      <c r="HS14" s="15">
        <f t="array" ref="HS14">HR14/INDEX(Exch_rate,MATCH($A14,Exch_regions1,0),MATCH(HR$1,Exch_months1,0))</f>
        <v>32.895522388059703</v>
      </c>
      <c r="HT14" s="15">
        <v>894125</v>
      </c>
      <c r="HU14" s="15">
        <f t="array" ref="HU14">HT14/INDEX(Exch_rate,MATCH($A14,Exch_regions1,0),MATCH(HT$1,Exch_months1,0))</f>
        <v>33.11574074074074</v>
      </c>
      <c r="HV14" s="15">
        <v>894500</v>
      </c>
      <c r="HW14" s="15">
        <f t="array" ref="HW14">HV14/INDEX(Exch_rate,MATCH($A14,Exch_regions1,0),MATCH(HV$1,Exch_months1,0))</f>
        <v>33.129629629629626</v>
      </c>
      <c r="HX14" s="15">
        <v>893600</v>
      </c>
      <c r="HY14" s="15">
        <f t="array" ref="HY14">HX14/INDEX(Exch_rate,MATCH($A14,Exch_regions1,0),MATCH(HX$1,Exch_months1,0))</f>
        <v>33.405607476635517</v>
      </c>
      <c r="HZ14" s="15">
        <v>882500</v>
      </c>
      <c r="IA14" s="15">
        <f t="array" ref="IA14">HZ14/INDEX(Exch_rate,MATCH($A14,Exch_regions1,0),MATCH(HZ$1,Exch_months1,0))</f>
        <v>32.761020881670532</v>
      </c>
      <c r="IB14" s="15">
        <v>860550</v>
      </c>
      <c r="IC14" s="15">
        <f t="array" ref="IC14">IB14/INDEX(Exch_rate,MATCH($A14,Exch_regions1,0),MATCH(IB$1,Exch_months1,0))</f>
        <v>31.872222222222224</v>
      </c>
      <c r="ID14" s="15">
        <v>866625</v>
      </c>
      <c r="IE14" s="15">
        <f t="array" ref="IE14">ID14/INDEX(Exch_rate,MATCH($A14,Exch_regions1,0),MATCH(ID$1,Exch_months1,0))</f>
        <v>32.097222222222221</v>
      </c>
      <c r="IF14" s="15">
        <v>885500</v>
      </c>
      <c r="IG14" s="15">
        <f t="array" ref="IG14">IF14/INDEX(Exch_rate,MATCH($A14,Exch_regions1,0),MATCH(IF$1,Exch_months1,0))</f>
        <v>32.765957446808514</v>
      </c>
      <c r="IH14" s="15">
        <v>901500</v>
      </c>
      <c r="II14" s="15">
        <f t="array" ref="II14">IH14/INDEX(Exch_rate,MATCH($A14,Exch_regions1,0),MATCH(IH$1,Exch_months1,0))</f>
        <v>32.901459854014597</v>
      </c>
      <c r="IJ14" s="15">
        <v>906937.5</v>
      </c>
      <c r="IK14" s="15">
        <f t="array" ref="IK14">IJ14/INDEX(Exch_rate,MATCH($A14,Exch_regions1,0),MATCH(IJ$1,Exch_months1,0))</f>
        <v>32.682432432432435</v>
      </c>
      <c r="IL14" s="15">
        <v>916375</v>
      </c>
      <c r="IM14" s="15">
        <f t="array" ref="IM14">IL14/INDEX(Exch_rate,MATCH($A14,Exch_regions1,0),MATCH(IL$1,Exch_months1,0))</f>
        <v>33.022522522522522</v>
      </c>
      <c r="IN14" s="15">
        <v>922750</v>
      </c>
      <c r="IO14" s="15">
        <f t="array" ref="IO14">IN14/INDEX(Exch_rate,MATCH($A14,Exch_regions1,0),MATCH(IN$1,Exch_months1,0))</f>
        <v>32.761130440957182</v>
      </c>
      <c r="IP14" s="15">
        <v>946900</v>
      </c>
      <c r="IQ14" s="15">
        <f t="array" ref="IQ14">IP14/INDEX(Exch_rate,MATCH($A14,Exch_regions1,0),MATCH(IP$1,Exch_months1,0))</f>
        <v>33.40035273368607</v>
      </c>
      <c r="IR14" s="15">
        <v>954000</v>
      </c>
      <c r="IS14" s="15">
        <f t="array" ref="IS14">IR14/INDEX(Exch_rate,MATCH($A14,Exch_regions1,0),MATCH(IR$1,Exch_months1,0))</f>
        <v>33.621145374449341</v>
      </c>
      <c r="IT14" s="15">
        <v>958700</v>
      </c>
      <c r="IU14" s="15">
        <f t="array" ref="IU14">IT14/INDEX(Exch_rate,MATCH($A14,Exch_regions1,0),MATCH(IT$1,Exch_months1,0))</f>
        <v>33.058620689655172</v>
      </c>
      <c r="IV14" s="15">
        <v>988562.5</v>
      </c>
      <c r="IW14" s="15">
        <f t="array" ref="IW14">IV14/INDEX(Exch_rate,MATCH($A14,Exch_regions1,0),MATCH(IV$1,Exch_months1,0))</f>
        <v>34.015638978735119</v>
      </c>
      <c r="IX14" s="15">
        <v>997687.5</v>
      </c>
      <c r="IY14" s="15">
        <f t="array" ref="IY14">IX14/INDEX(Exch_rate,MATCH($A14,Exch_regions1,0),MATCH(IX$1,Exch_months1,0))</f>
        <v>34.108974358974358</v>
      </c>
      <c r="IZ14" s="15">
        <v>997200</v>
      </c>
      <c r="JA14" s="15">
        <f t="array" ref="JA14">IZ14/INDEX(Exch_rate,MATCH($A14,Exch_regions1,0),MATCH(IZ$1,Exch_months1,0))</f>
        <v>33.632377740303539</v>
      </c>
      <c r="JB14" s="15">
        <v>1053500</v>
      </c>
      <c r="JC14" s="15">
        <f t="array" ref="JC14">JB14/INDEX(Exch_rate,MATCH($A14,Exch_regions1,0),MATCH(JB$1,Exch_months1,0))</f>
        <v>35.636966375752657</v>
      </c>
      <c r="JD14" s="15">
        <v>1076750</v>
      </c>
      <c r="JE14" s="15">
        <f t="array" ref="JE14">JD14/INDEX(Exch_rate,MATCH($A14,Exch_regions1,0),MATCH(JD$1,Exch_months1,0))</f>
        <v>36.11800617201127</v>
      </c>
      <c r="JF14" s="15">
        <v>1085600</v>
      </c>
      <c r="JG14" s="15">
        <f t="array" ref="JG14">JF14/INDEX(Exch_rate,MATCH($A14,Exch_regions1,0),MATCH(JF$1,Exch_months1,0))</f>
        <v>36.036514522821577</v>
      </c>
      <c r="JH14" s="15">
        <v>1112375</v>
      </c>
      <c r="JI14" s="15">
        <f t="array" ref="JI14">JH14/INDEX(Exch_rate,MATCH($A14,Exch_regions1,0),MATCH(JH$1,Exch_months1,0))</f>
        <v>37.079166666666666</v>
      </c>
      <c r="JJ14" s="15">
        <v>1108562.5</v>
      </c>
      <c r="JK14" s="15">
        <f t="array" ref="JK14">JJ14/INDEX(Exch_rate,MATCH($A14,Exch_regions1,0),MATCH(JJ$1,Exch_months1,0))</f>
        <v>37.18511002280961</v>
      </c>
      <c r="JL14" s="15">
        <v>1135200</v>
      </c>
      <c r="JM14" s="15">
        <f>JL14/INDEX(Exchange_rate_data1,MATCH('Non Food Items CMB_Regions'!$A14,Exch_regions,0),MATCH('Non Food Items CMB_Regions'!JL$1,Exch_months3,0))</f>
        <v>38.351351351351354</v>
      </c>
      <c r="JN14" s="42">
        <v>1153312.5</v>
      </c>
      <c r="JO14" s="42">
        <f>JN14/INDEX(Exchange_rate_data2,MATCH('Non Food Items CMB_Regions'!$A14,Exch_regions,0),MATCH('Non Food Items CMB_Regions'!JN$1,Exch_months4,0))</f>
        <v>39.013344834584942</v>
      </c>
      <c r="JP14" s="42">
        <v>1159875</v>
      </c>
      <c r="JQ14" s="42">
        <f>JP14/INDEX(Exchange_rate_data3,MATCH('Non Food Items CMB_Regions'!$A14,Exch_regions,0),MATCH('Non Food Items CMB_Regions'!JP$1,Exch_months5,0))</f>
        <v>39.400604660642706</v>
      </c>
      <c r="JR14" s="42">
        <v>1187987.5</v>
      </c>
      <c r="JS14" s="42">
        <f>JR14/INDEX(Exchange_rate4,MATCH('Non Food Items CMB_Regions'!$A14,Exch_regions,0),MATCH('Non Food Items CMB_Regions'!JR$1,Exch_month6,0))</f>
        <v>40.614957264957262</v>
      </c>
      <c r="JT14" s="42">
        <v>1178412.5</v>
      </c>
      <c r="JU14" s="42">
        <f>JT14/INDEX(Exchange_rate5,MATCH('Non Food Items CMB_Regions'!$A14,Exch_regions,0),MATCH('Non Food Items CMB_Regions'!JT$1,Exch_month7,0))</f>
        <v>40.373875802997858</v>
      </c>
      <c r="JV14" s="2">
        <v>1193100</v>
      </c>
      <c r="JW14" s="42">
        <f>JV14/INDEX(Exchange_rate6,MATCH('Non Food Items CMB_Regions'!$A14,Exch_regions,0),MATCH('Non Food Items CMB_Regions'!JV$1,Exch_month9,0))</f>
        <v>40.720136518771334</v>
      </c>
      <c r="JX14" s="42">
        <v>1180375</v>
      </c>
      <c r="JY14" s="42">
        <f>JX14/INDEX(Exchange_rate7,MATCH('Non Food Items CMB_Regions'!$A14,Exch_regions,0),MATCH('Non Food Items CMB_Regions'!JX$1,Exch_month10,0))</f>
        <v>40.878787878787875</v>
      </c>
      <c r="JZ14" s="42">
        <v>1140562.5</v>
      </c>
      <c r="KA14" s="42">
        <f>JZ14/INDEX(Exchange_rate8,MATCH('Non Food Items CMB_Regions'!$A14,Exch_regions,0),MATCH('Non Food Items CMB_Regions'!JZ$1,Exchange_month11,0))</f>
        <v>39.787063953488371</v>
      </c>
      <c r="KB14" s="42">
        <v>1113950</v>
      </c>
      <c r="KC14" s="42">
        <f>KB14/INDEX(Exchange_rate9,MATCH('Non Food Items CMB_Regions'!$A14,Exch_regions,0),MATCH('Non Food Items CMB_Regions'!KB$1,Exch_month11,0))</f>
        <v>38.485057868371051</v>
      </c>
      <c r="KD14" s="42">
        <v>1120866.6666666667</v>
      </c>
      <c r="KE14" s="42">
        <f>KD14/INDEX(Exchange_rate10,MATCH('Non Food Items CMB_Regions'!$A14,Exch_regions,0),MATCH('Non Food Items CMB_Regions'!KD$1,Exch_month12,0))</f>
        <v>39.1</v>
      </c>
      <c r="KF14" s="42">
        <v>1112873.5</v>
      </c>
      <c r="KG14" s="42">
        <f>KF14/INDEX(Exchange_rate11,MATCH('Non Food Items CMB_Regions'!$A14,Exch_regions,0),MATCH('Non Food Items CMB_Regions'!KF$1,Exch_month13,0))</f>
        <v>38.474451166810717</v>
      </c>
      <c r="KH14" s="42">
        <v>1090475</v>
      </c>
      <c r="KI14" s="42">
        <f>KH14/INDEX(Exchange_rate12,MATCH('Non Food Items CMB_Regions'!$A14,Exch_regions,0),MATCH('Non Food Items CMB_Regions'!KH$1,Exch_month14,0))</f>
        <v>38.061954624781848</v>
      </c>
      <c r="KJ14" s="42">
        <v>1072187.5</v>
      </c>
      <c r="KK14" s="42">
        <f>KJ14/INDEX(Exchange_rate13,MATCH('Non Food Items CMB_Regions'!$A14,Exch_regions,0),MATCH('Non Food Items CMB_Regions'!KJ$1,Exch_month15,0))</f>
        <v>36.97198275862069</v>
      </c>
      <c r="KL14" s="42">
        <v>1058020.8333000001</v>
      </c>
      <c r="KM14" s="42">
        <f>KL14/INDEX(Exchange_rate14,MATCH('Non Food Items CMB_Regions'!$A14,Exch_regions,0),MATCH('Non Food Items CMB_Regions'!KL$1,Exch_month16,0))</f>
        <v>36.483477010344828</v>
      </c>
      <c r="KN14" s="42">
        <v>1070808</v>
      </c>
      <c r="KO14" s="42">
        <f>KN14/INDEX(Exchange_rate15,MATCH('Non Food Items CMB_Regions'!$A14,Exch_regions,0),MATCH('Non Food Items CMB_Regions'!KN$1,Exch_month17,0))</f>
        <v>36.515191815856781</v>
      </c>
      <c r="KP14" s="44">
        <v>1099812.5</v>
      </c>
      <c r="KQ14" s="42">
        <f>KP14/INDEX(Exchange_rate16,MATCH('Non Food Items CMB_Regions'!$A14,Exch_regions,0),MATCH('Non Food Items CMB_Regions'!KP$1,Exch_month18,0))</f>
        <v>37.20295983086681</v>
      </c>
      <c r="KR14" s="42">
        <v>1087625</v>
      </c>
      <c r="KS14" s="42">
        <f>KR14/INDEX(Exchange_rate17,MATCH('Non Food Items CMB_Regions'!$A14,Exch_regions,0),MATCH('Non Food Items CMB_Regions'!KR$1,Exch_month19,0))</f>
        <v>36.790697674418603</v>
      </c>
      <c r="KT14" s="42">
        <v>1087300</v>
      </c>
      <c r="KU14" s="42">
        <f>KT14/INDEX(Exchange_rate18,MATCH('Non Food Items CMB_Regions'!$A14,Exch_regions,0),MATCH('Non Food Items CMB_Regions'!KT$1,Exch_month20,0))</f>
        <v>36.671163575042158</v>
      </c>
      <c r="KV14" s="42">
        <v>1111125</v>
      </c>
      <c r="KW14" s="42">
        <f>KV14/INDEX(Exchange_rate19,MATCH('Non Food Items CMB_Regions'!$A14,Exch_regions,0),MATCH('Non Food Items CMB_Regions'!KV$1,Exch_month21,0))</f>
        <v>37.745222929936304</v>
      </c>
      <c r="KX14" s="2">
        <v>945275</v>
      </c>
      <c r="KY14" s="42">
        <f>KX14/INDEX(Exchange_rate20,MATCH('Non Food Items CMB_Regions'!$A14,Exch_regions,0),MATCH('Non Food Items CMB_Regions'!KX$1,Exch_month22,0))</f>
        <v>31.443659043659043</v>
      </c>
      <c r="KZ14" s="42">
        <v>929820</v>
      </c>
      <c r="LA14" s="42">
        <f>KZ14/INDEX(Exchange_rate22,MATCH('Non Food Items CMB_Regions'!$A14,Exch_regions,0),MATCH('Non Food Items CMB_Regions'!KZ$1,Exch_month24,0))</f>
        <v>30.737851239669421</v>
      </c>
      <c r="LB14" s="42">
        <v>1000386</v>
      </c>
      <c r="LC14" s="42">
        <f>LB14/INDEX(Exchange_rate23,MATCH('Non Food Items CMB_Regions'!$A14,Exch_regions,0),MATCH('Non Food Items CMB_Regions'!LB$1,Exch_month25,0))</f>
        <v>32.140915662650599</v>
      </c>
      <c r="LD14" s="24">
        <f t="shared" si="0"/>
        <v>925193.33333333337</v>
      </c>
      <c r="LE14" s="24">
        <f t="shared" si="0"/>
        <v>33.233169063810934</v>
      </c>
      <c r="LG14" s="41"/>
    </row>
    <row r="15" spans="1:319" x14ac:dyDescent="0.35">
      <c r="A15" s="1" t="s">
        <v>12</v>
      </c>
      <c r="B15" s="21">
        <v>421875</v>
      </c>
      <c r="C15" s="15">
        <f t="array" ref="C15">B15/INDEX(Exch_rate,MATCH($A15,Exch_regions1,0),MATCH(B$1,Exch_months1,0))</f>
        <v>18.543956043956044</v>
      </c>
      <c r="D15" s="21">
        <v>411250</v>
      </c>
      <c r="E15" s="15">
        <f t="array" ref="E15">D15/INDEX(Exch_rate,MATCH($A15,Exch_regions1,0),MATCH(D$1,Exch_months1,0))</f>
        <v>18.136714443219404</v>
      </c>
      <c r="F15" s="21">
        <v>412937.5</v>
      </c>
      <c r="G15" s="15">
        <f t="array" ref="G15">F15/INDEX(Exch_rate,MATCH($A15,Exch_regions1,0),MATCH(F$1,Exch_months1,0))</f>
        <v>18.72732426303855</v>
      </c>
      <c r="H15" s="21">
        <v>412600</v>
      </c>
      <c r="I15" s="15">
        <f t="array" ref="I15">H15/INDEX(Exch_rate,MATCH($A15,Exch_regions1,0),MATCH(H$1,Exch_months1,0))</f>
        <v>18.305235137533273</v>
      </c>
      <c r="J15" s="21">
        <v>411437.5</v>
      </c>
      <c r="K15" s="15">
        <f t="array" ref="K15">J15/INDEX(Exch_rate,MATCH($A15,Exch_regions1,0),MATCH(J$1,Exch_months1,0))</f>
        <v>18.144983461962514</v>
      </c>
      <c r="L15" s="21">
        <v>412375</v>
      </c>
      <c r="M15" s="15">
        <f t="array" ref="M15">L15/INDEX(Exch_rate,MATCH($A15,Exch_regions1,0),MATCH(L$1,Exch_months1,0))</f>
        <v>17.326680672268907</v>
      </c>
      <c r="N15" s="21">
        <v>426000</v>
      </c>
      <c r="O15" s="15">
        <f t="array" ref="O15">N15/INDEX(Exch_rate,MATCH($A15,Exch_regions1,0),MATCH(N$1,Exch_months1,0))</f>
        <v>16.550116550116549</v>
      </c>
      <c r="P15" s="21">
        <v>423375</v>
      </c>
      <c r="Q15" s="15">
        <f t="array" ref="Q15">P15/INDEX(Exch_rate,MATCH($A15,Exch_regions1,0),MATCH(P$1,Exch_months1,0))</f>
        <v>21.089663760896638</v>
      </c>
      <c r="R15" s="21">
        <v>420750</v>
      </c>
      <c r="S15" s="15">
        <f t="array" ref="S15">R15/INDEX(Exch_rate,MATCH($A15,Exch_regions1,0),MATCH(R$1,Exch_months1,0))</f>
        <v>20.484420642648491</v>
      </c>
      <c r="T15" s="21">
        <v>454875</v>
      </c>
      <c r="U15" s="15">
        <f t="array" ref="U15">T15/INDEX(Exch_rate,MATCH($A15,Exch_regions1,0),MATCH(T$1,Exch_months1,0))</f>
        <v>20.961981566820278</v>
      </c>
      <c r="V15" s="21">
        <v>444250</v>
      </c>
      <c r="W15" s="15">
        <f t="array" ref="W15">V15/INDEX(Exch_rate,MATCH($A15,Exch_regions1,0),MATCH(V$1,Exch_months1,0))</f>
        <v>20.56712962962963</v>
      </c>
      <c r="X15" s="21">
        <v>423900</v>
      </c>
      <c r="Y15" s="15">
        <f t="array" ref="Y15">X15/INDEX(Exch_rate,MATCH($A15,Exch_regions1,0),MATCH(X$1,Exch_months1,0))</f>
        <v>20.458494208494209</v>
      </c>
      <c r="Z15" s="21">
        <v>423000</v>
      </c>
      <c r="AA15" s="15">
        <f t="array" ref="AA15">Z15/INDEX(Exch_rate,MATCH($A15,Exch_regions1,0),MATCH(Z$1,Exch_months1,0))</f>
        <v>19.917129673227233</v>
      </c>
      <c r="AB15" s="21">
        <v>422250</v>
      </c>
      <c r="AC15" s="15">
        <f t="array" ref="AC15">AB15/INDEX(Exch_rate,MATCH($A15,Exch_regions1,0),MATCH(AB$1,Exch_months1,0))</f>
        <v>19.754385964912281</v>
      </c>
      <c r="AD15" s="21">
        <v>423000</v>
      </c>
      <c r="AE15" s="15">
        <f t="array" ref="AE15">AD15/INDEX(Exch_rate,MATCH($A15,Exch_regions1,0),MATCH(AD$1,Exch_months1,0))</f>
        <v>20.085470085470085</v>
      </c>
      <c r="AF15" s="21">
        <v>434250</v>
      </c>
      <c r="AG15" s="15">
        <f t="array" ref="AG15">AF15/INDEX(Exch_rate,MATCH($A15,Exch_regions1,0),MATCH(AF$1,Exch_months1,0))</f>
        <v>20.244755244755243</v>
      </c>
      <c r="AH15" s="21">
        <v>445500</v>
      </c>
      <c r="AI15" s="15">
        <f t="array" ref="AI15">AH15/INDEX(Exch_rate,MATCH($A15,Exch_regions1,0),MATCH(AH$1,Exch_months1,0))</f>
        <v>20.625</v>
      </c>
      <c r="AJ15" s="21">
        <v>433050</v>
      </c>
      <c r="AK15" s="15">
        <f t="array" ref="AK15">AJ15/INDEX(Exch_rate,MATCH($A15,Exch_regions1,0),MATCH(AJ$1,Exch_months1,0))</f>
        <v>20.254911131898972</v>
      </c>
      <c r="AL15" s="21">
        <v>429375</v>
      </c>
      <c r="AM15" s="15">
        <f t="array" ref="AM15">AL15/INDEX(Exch_rate,MATCH($A15,Exch_regions1,0),MATCH(AL$1,Exch_months1,0))</f>
        <v>20.253537735849058</v>
      </c>
      <c r="AN15" s="21">
        <v>446250</v>
      </c>
      <c r="AO15" s="15">
        <f t="array" ref="AO15">AN15/INDEX(Exch_rate,MATCH($A15,Exch_regions1,0),MATCH(AN$1,Exch_months1,0))</f>
        <v>21</v>
      </c>
      <c r="AP15" s="21">
        <v>445500</v>
      </c>
      <c r="AQ15" s="15">
        <f t="array" ref="AQ15">AP15/INDEX(Exch_rate,MATCH($A15,Exch_regions1,0),MATCH(AP$1,Exch_months1,0))</f>
        <v>20.28688524590164</v>
      </c>
      <c r="AR15" s="21">
        <v>423000</v>
      </c>
      <c r="AS15" s="15">
        <f t="array" ref="AS15">AR15/INDEX(Exch_rate,MATCH($A15,Exch_regions1,0),MATCH(AR$1,Exch_months1,0))</f>
        <v>19.359267734553775</v>
      </c>
      <c r="AT15" s="21">
        <v>421125</v>
      </c>
      <c r="AU15" s="15">
        <f t="array" ref="AU15">AT15/INDEX(Exch_rate,MATCH($A15,Exch_regions1,0),MATCH(AT$1,Exch_months1,0))</f>
        <v>19.473988439306357</v>
      </c>
      <c r="AV15" s="21">
        <v>435000</v>
      </c>
      <c r="AW15" s="15">
        <f t="array" ref="AW15">AV15/INDEX(Exch_rate,MATCH($A15,Exch_regions1,0),MATCH(AV$1,Exch_months1,0))</f>
        <v>20.083102493074794</v>
      </c>
      <c r="AX15" s="21">
        <v>419625</v>
      </c>
      <c r="AY15" s="15">
        <f t="array" ref="AY15">AX15/INDEX(Exch_rate,MATCH($A15,Exch_regions1,0),MATCH(AX$1,Exch_months1,0))</f>
        <v>19.182857142857141</v>
      </c>
      <c r="AZ15" s="21">
        <v>418500</v>
      </c>
      <c r="BA15" s="15">
        <f t="array" ref="BA15">AZ15/INDEX(Exch_rate,MATCH($A15,Exch_regions1,0),MATCH(AZ$1,Exch_months1,0))</f>
        <v>19.307958477508649</v>
      </c>
      <c r="BB15" s="21">
        <v>441000</v>
      </c>
      <c r="BC15" s="15">
        <f t="array" ref="BC15">BB15/INDEX(Exch_rate,MATCH($A15,Exch_regions1,0),MATCH(BB$1,Exch_months1,0))</f>
        <v>19.882777276825969</v>
      </c>
      <c r="BD15" s="21">
        <v>838500</v>
      </c>
      <c r="BE15" s="15">
        <f t="array" ref="BE15">BD15/INDEX(Exch_rate,MATCH($A15,Exch_regions1,0),MATCH(BD$1,Exch_months1,0))</f>
        <v>38.048780487804876</v>
      </c>
      <c r="BF15" s="21">
        <v>871500</v>
      </c>
      <c r="BG15" s="15">
        <f t="array" ref="BG15">BF15/INDEX(Exch_rate,MATCH($A15,Exch_regions1,0),MATCH(BF$1,Exch_months1,0))</f>
        <v>39.234665166010132</v>
      </c>
      <c r="BH15" s="21">
        <v>854625</v>
      </c>
      <c r="BI15" s="15">
        <f t="array" ref="BI15">BH15/INDEX(Exch_rate,MATCH($A15,Exch_regions1,0),MATCH(BH$1,Exch_months1,0))</f>
        <v>38.050979519145145</v>
      </c>
      <c r="BJ15" s="21">
        <v>854625</v>
      </c>
      <c r="BK15" s="15">
        <f t="array" ref="BK15">BJ15/INDEX(Exch_rate,MATCH($A15,Exch_regions1,0),MATCH(BJ$1,Exch_months1,0))</f>
        <v>38.388545760808533</v>
      </c>
      <c r="BL15" s="21">
        <v>871500</v>
      </c>
      <c r="BM15" s="15">
        <f t="array" ref="BM15">BL15/INDEX(Exch_rate,MATCH($A15,Exch_regions1,0),MATCH(BL$1,Exch_months1,0))</f>
        <v>39.063200358583593</v>
      </c>
      <c r="BN15" s="21">
        <v>867500</v>
      </c>
      <c r="BO15" s="15">
        <f t="array" ref="BO15">BN15/INDEX(Exch_rate,MATCH($A15,Exch_regions1,0),MATCH(BN$1,Exch_months1,0))</f>
        <v>38.619922092376186</v>
      </c>
      <c r="BP15" s="21">
        <v>867500</v>
      </c>
      <c r="BQ15" s="15">
        <f t="array" ref="BQ15">BP15/INDEX(Exch_rate,MATCH($A15,Exch_regions1,0),MATCH(BP$1,Exch_months1,0))</f>
        <v>37.432578209277239</v>
      </c>
      <c r="BR15" s="21">
        <v>867500</v>
      </c>
      <c r="BS15" s="15">
        <f t="array" ref="BS15">BR15/INDEX(Exch_rate,MATCH($A15,Exch_regions1,0),MATCH(BR$1,Exch_months1,0))</f>
        <v>37.452779276848354</v>
      </c>
      <c r="BT15" s="21">
        <v>867500</v>
      </c>
      <c r="BU15" s="15">
        <f t="array" ref="BU15">BT15/INDEX(Exch_rate,MATCH($A15,Exch_regions1,0),MATCH(BT$1,Exch_months1,0))</f>
        <v>37.676438653637348</v>
      </c>
      <c r="BV15" s="21">
        <v>867500</v>
      </c>
      <c r="BW15" s="15">
        <f t="array" ref="BW15">BV15/INDEX(Exch_rate,MATCH($A15,Exch_regions1,0),MATCH(BV$1,Exch_months1,0))</f>
        <v>37.211796246648795</v>
      </c>
      <c r="BX15" s="21">
        <v>896750</v>
      </c>
      <c r="BY15" s="15">
        <f t="array" ref="BY15">BX15/INDEX(Exch_rate,MATCH($A15,Exch_regions1,0),MATCH(BX$1,Exch_months1,0))</f>
        <v>38.306279367791539</v>
      </c>
      <c r="BZ15" s="21">
        <v>1002500</v>
      </c>
      <c r="CA15" s="15">
        <f t="array" ref="CA15">BZ15/INDEX(Exch_rate,MATCH($A15,Exch_regions1,0),MATCH(BZ$1,Exch_months1,0))</f>
        <v>42.54641909814324</v>
      </c>
      <c r="CB15" s="21">
        <v>960725</v>
      </c>
      <c r="CC15" s="15">
        <f t="array" ref="CC15">CB15/INDEX(Exch_rate,MATCH($A15,Exch_regions1,0),MATCH(CB$1,Exch_months1,0))</f>
        <v>39.864107883817425</v>
      </c>
      <c r="CD15" s="21">
        <v>871001.5</v>
      </c>
      <c r="CE15" s="15">
        <f t="array" ref="CE15">CD15/INDEX(Exch_rate,MATCH($A15,Exch_regions1,0),MATCH(CD$1,Exch_months1,0))</f>
        <v>33.467877041306437</v>
      </c>
      <c r="CF15" s="21">
        <v>886000</v>
      </c>
      <c r="CG15" s="15">
        <f t="array" ref="CG15">CF15/INDEX(Exch_rate,MATCH($A15,Exch_regions1,0),MATCH(CF$1,Exch_months1,0))</f>
        <v>38.199534362335086</v>
      </c>
      <c r="CH15" s="21">
        <v>863500</v>
      </c>
      <c r="CI15" s="15">
        <f t="array" ref="CI15">CH15/INDEX(Exch_rate,MATCH($A15,Exch_regions1,0),MATCH(CH$1,Exch_months1,0))</f>
        <v>34.265873015873019</v>
      </c>
      <c r="CJ15" s="21">
        <v>863500</v>
      </c>
      <c r="CK15" s="15">
        <f t="array" ref="CK15">CJ15/INDEX(Exch_rate,MATCH($A15,Exch_regions1,0),MATCH(CJ$1,Exch_months1,0))</f>
        <v>34.198019801980195</v>
      </c>
      <c r="CL15" s="21">
        <v>863500</v>
      </c>
      <c r="CM15" s="15">
        <f t="array" ref="CM15">CL15/INDEX(Exch_rate,MATCH($A15,Exch_regions1,0),MATCH(CL$1,Exch_months1,0))</f>
        <v>33.962635201573256</v>
      </c>
      <c r="CN15" s="21">
        <v>848500</v>
      </c>
      <c r="CO15" s="15">
        <f t="array" ref="CO15">CN15/INDEX(Exch_rate,MATCH($A15,Exch_regions1,0),MATCH(CN$1,Exch_months1,0))</f>
        <v>31.069205419260346</v>
      </c>
      <c r="CP15" s="21">
        <v>859750</v>
      </c>
      <c r="CQ15" s="15">
        <f t="array" ref="CQ15">CP15/INDEX(Exch_rate,MATCH($A15,Exch_regions1,0),MATCH(CP$1,Exch_months1,0))</f>
        <v>31.478260869565219</v>
      </c>
      <c r="CR15" s="21">
        <v>852500</v>
      </c>
      <c r="CS15" s="15">
        <f t="array" ref="CS15">CR15/INDEX(Exch_rate,MATCH($A15,Exch_regions1,0),MATCH(CR$1,Exch_months1,0))</f>
        <v>31.794871794871796</v>
      </c>
      <c r="CT15" s="21">
        <v>865900</v>
      </c>
      <c r="CU15" s="15">
        <f t="array" ref="CU15">CT15/INDEX(Exch_rate,MATCH($A15,Exch_regions1,0),MATCH(CT$1,Exch_months1,0))</f>
        <v>31.602189781021899</v>
      </c>
      <c r="CV15" s="21">
        <v>863500</v>
      </c>
      <c r="CW15" s="15">
        <f t="array" ref="CW15">CV15/INDEX(Exch_rate,MATCH($A15,Exch_regions1,0),MATCH(CV$1,Exch_months1,0))</f>
        <v>32.371134020618555</v>
      </c>
      <c r="CX15" s="15">
        <v>987250</v>
      </c>
      <c r="CY15" s="15">
        <f t="array" ref="CY15">CX15/INDEX(Exch_rate,MATCH($A15,Exch_regions1,0),MATCH(CX$1,Exch_months1,0))</f>
        <v>36.12991765782251</v>
      </c>
      <c r="CZ15" s="15">
        <v>886000</v>
      </c>
      <c r="DA15" s="15">
        <f t="array" ref="DA15">CZ15/INDEX(Exch_rate,MATCH($A15,Exch_regions1,0),MATCH(CZ$1,Exch_months1,0))</f>
        <v>31.827570722945666</v>
      </c>
      <c r="DB15" s="15">
        <v>863500</v>
      </c>
      <c r="DC15" s="15">
        <f t="array" ref="DC15">DB15/INDEX(Exch_rate,MATCH($A15,Exch_regions1,0),MATCH(DB$1,Exch_months1,0))</f>
        <v>30.3835327234342</v>
      </c>
      <c r="DD15" s="15">
        <v>863500</v>
      </c>
      <c r="DE15" s="15">
        <f t="array" ref="DE15">DD15/INDEX(Exch_rate,MATCH($A15,Exch_regions1,0),MATCH(DD$1,Exch_months1,0))</f>
        <v>30.512367491166078</v>
      </c>
      <c r="DF15" s="2">
        <v>863500</v>
      </c>
      <c r="DG15" s="15">
        <f t="array" ref="DG15">DF15/INDEX(Exch_rate,MATCH($A15,Exch_regions1,0),MATCH(DF$1,Exch_months1,0))</f>
        <v>39.138810198300284</v>
      </c>
      <c r="DH15" s="2">
        <v>857500</v>
      </c>
      <c r="DI15" s="15">
        <f t="array" ref="DI15">DH15/INDEX(Exch_rate,MATCH($A15,Exch_regions1,0),MATCH(DH$1,Exch_months1,0))</f>
        <v>37.282608695652172</v>
      </c>
      <c r="DJ15" s="2">
        <v>863500</v>
      </c>
      <c r="DK15" s="15">
        <f t="array" ref="DK15">DJ15/INDEX(Exch_rate,MATCH($A15,Exch_regions1,0),MATCH(DJ$1,Exch_months1,0))</f>
        <v>39.25</v>
      </c>
      <c r="DL15" s="2">
        <v>841000</v>
      </c>
      <c r="DM15" s="15">
        <f t="array" ref="DM15">DL15/INDEX(Exch_rate,MATCH($A15,Exch_regions1,0),MATCH(DL$1,Exch_months1,0))</f>
        <v>38.227272727272727</v>
      </c>
      <c r="DN15" s="2">
        <v>792500</v>
      </c>
      <c r="DO15" s="15">
        <f t="array" ref="DO15">DN15/INDEX(Exch_rate,MATCH($A15,Exch_regions1,0),MATCH(DN$1,Exch_months1,0))</f>
        <v>36.022727272727273</v>
      </c>
      <c r="DP15" s="2">
        <v>780250</v>
      </c>
      <c r="DQ15" s="15">
        <f t="array" ref="DQ15">DP15/INDEX(Exch_rate,MATCH($A15,Exch_regions1,0),MATCH(DP$1,Exch_months1,0))</f>
        <v>35.067415730337082</v>
      </c>
      <c r="DR15" s="17">
        <v>863000</v>
      </c>
      <c r="DS15" s="15">
        <f t="array" ref="DS15">DR15/INDEX(Exch_rate,MATCH($A15,Exch_regions1,0),MATCH(DR$1,Exch_months1,0))</f>
        <v>41.095238095238095</v>
      </c>
      <c r="DT15" s="17">
        <v>872750</v>
      </c>
      <c r="DU15" s="15">
        <f t="array" ref="DU15">DT15/INDEX(Exch_rate,MATCH($A15,Exch_regions1,0),MATCH(DT$1,Exch_months1,0))</f>
        <v>39.670454545454547</v>
      </c>
      <c r="DV15" s="17">
        <v>776000</v>
      </c>
      <c r="DW15" s="15">
        <f t="array" ref="DW15">DV15/INDEX(Exch_rate,MATCH($A15,Exch_regions1,0),MATCH(DV$1,Exch_months1,0))</f>
        <v>33.197860962566843</v>
      </c>
      <c r="DX15" s="17">
        <v>816500</v>
      </c>
      <c r="DY15" s="15">
        <f t="array" ref="DY15">DX15/INDEX(Exch_rate,MATCH($A15,Exch_regions1,0),MATCH(DX$1,Exch_months1,0))</f>
        <v>35.193965517241381</v>
      </c>
      <c r="DZ15" s="17">
        <v>831500</v>
      </c>
      <c r="EA15" s="15">
        <f t="array" ref="EA15">DZ15/INDEX(Exch_rate,MATCH($A15,Exch_regions1,0),MATCH(DZ$1,Exch_months1,0))</f>
        <v>35.610278372591004</v>
      </c>
      <c r="EB15" s="17">
        <v>752750</v>
      </c>
      <c r="EC15" s="15">
        <f t="array" ref="EC15">EB15/INDEX(Exch_rate,MATCH($A15,Exch_regions1,0),MATCH(EB$1,Exch_months1,0))</f>
        <v>32.168803418803421</v>
      </c>
      <c r="ED15" s="2">
        <v>761000</v>
      </c>
      <c r="EE15" s="15">
        <f t="array" ref="EE15">ED15/INDEX(Exch_rate,MATCH($A15,Exch_regions1,0),MATCH(ED$1,Exch_months1,0))</f>
        <v>32.055602358887953</v>
      </c>
      <c r="EF15" s="20">
        <v>778250</v>
      </c>
      <c r="EG15" s="15">
        <f t="array" ref="EG15">EF15/INDEX(Exch_rate,MATCH($A15,Exch_regions1,0),MATCH(EF$1,Exch_months1,0))</f>
        <v>32.872228088701164</v>
      </c>
      <c r="EH15" s="2">
        <v>782000</v>
      </c>
      <c r="EI15" s="15">
        <f t="array" ref="EI15">EH15/INDEX(Exch_rate,MATCH($A15,Exch_regions1,0),MATCH(EH$1,Exch_months1,0))</f>
        <v>32.481827622014535</v>
      </c>
      <c r="EJ15" s="21">
        <v>771500</v>
      </c>
      <c r="EK15" s="15">
        <f t="array" ref="EK15">EJ15/INDEX(Exch_rate,MATCH($A15,Exch_regions1,0),MATCH(EJ$1,Exch_months1,0))</f>
        <v>31.959403479701741</v>
      </c>
      <c r="EL15" s="21">
        <v>801500</v>
      </c>
      <c r="EM15" s="15">
        <f t="array" ref="EM15">EL15/INDEX(Exch_rate,MATCH($A15,Exch_regions1,0),MATCH(EL$1,Exch_months1,0))</f>
        <v>32.983539094650205</v>
      </c>
      <c r="EN15" s="2">
        <v>779000</v>
      </c>
      <c r="EO15" s="15">
        <f t="array" ref="EO15">EN15/INDEX(Exch_rate,MATCH($A15,Exch_regions1,0),MATCH(EN$1,Exch_months1,0))</f>
        <v>32.057613168724281</v>
      </c>
      <c r="EP15" s="2">
        <v>779000</v>
      </c>
      <c r="EQ15" s="15">
        <f t="array" ref="EQ15">EP15/INDEX(Exch_rate,MATCH($A15,Exch_regions1,0),MATCH(EP$1,Exch_months1,0))</f>
        <v>31.958974358974359</v>
      </c>
      <c r="ER15" s="29">
        <v>846500</v>
      </c>
      <c r="ES15" s="15">
        <f t="array" ref="ES15">ER15/INDEX(Exch_rate,MATCH($A15,Exch_regions1,0),MATCH(ER$1,Exch_months1,0))</f>
        <v>34.551020408163268</v>
      </c>
      <c r="ET15" s="29">
        <v>831500</v>
      </c>
      <c r="EU15" s="15">
        <f t="array" ref="EU15">ET15/INDEX(Exch_rate,MATCH($A15,Exch_regions1,0),MATCH(ET$1,Exch_months1,0))</f>
        <v>34.077868852459019</v>
      </c>
      <c r="EV15" s="30">
        <v>830700</v>
      </c>
      <c r="EW15" s="15">
        <f t="array" ref="EW15">EV15/INDEX(Exch_rate,MATCH($A15,Exch_regions1,0),MATCH(EV$1,Exch_months1,0))</f>
        <v>33.961569910057236</v>
      </c>
      <c r="EX15" s="30">
        <v>729500</v>
      </c>
      <c r="EY15" s="15">
        <f t="array" ref="EY15">EX15/INDEX(Exch_rate,MATCH($A15,Exch_regions1,0),MATCH(EX$1,Exch_months1,0))</f>
        <v>29.836400817995909</v>
      </c>
      <c r="EZ15" s="30">
        <v>737500</v>
      </c>
      <c r="FA15" s="15">
        <f t="array" ref="FA15">EZ15/INDEX(Exch_rate,MATCH($A15,Exch_regions1,0),MATCH(EZ$1,Exch_months1,0))</f>
        <v>30.13278855975485</v>
      </c>
      <c r="FB15" s="30">
        <v>752500</v>
      </c>
      <c r="FC15" s="15">
        <f t="array" ref="FC15">FB15/INDEX(Exch_rate,MATCH($A15,Exch_regions1,0),MATCH(FB$1,Exch_months1,0))</f>
        <v>30.391760904684975</v>
      </c>
      <c r="FD15" s="30">
        <v>772750</v>
      </c>
      <c r="FE15" s="15">
        <f t="array" ref="FE15">FD15/INDEX(Exch_rate,MATCH($A15,Exch_regions1,0),MATCH(FD$1,Exch_months1,0))</f>
        <v>30.848303393213573</v>
      </c>
      <c r="FF15" s="15">
        <v>787000</v>
      </c>
      <c r="FG15" s="15">
        <f t="array" ref="FG15">FF15/INDEX(Exch_rate,MATCH($A15,Exch_regions1,0),MATCH(FF$1,Exch_months1,0))</f>
        <v>31.354581673306772</v>
      </c>
      <c r="FH15" s="15">
        <v>669500</v>
      </c>
      <c r="FI15" s="15">
        <f t="array" ref="FI15">FH15/INDEX(Exch_rate,MATCH($A15,Exch_regions1,0),MATCH(FH$1,Exch_months1,0))</f>
        <v>26.488625123639959</v>
      </c>
      <c r="FJ15" s="15">
        <v>743000</v>
      </c>
      <c r="FK15" s="15">
        <f t="array" ref="FK15">FJ15/INDEX(Exch_rate,MATCH($A15,Exch_regions1,0),MATCH(FJ$1,Exch_months1,0))</f>
        <v>29.251968503937007</v>
      </c>
      <c r="FL15" s="15">
        <v>695500</v>
      </c>
      <c r="FM15" s="15">
        <f t="array" ref="FM15">FL15/INDEX(Exch_rate,MATCH($A15,Exch_regions1,0),MATCH(FL$1,Exch_months1,0))</f>
        <v>27.44672454617206</v>
      </c>
      <c r="FN15" s="15">
        <v>695500</v>
      </c>
      <c r="FO15" s="15">
        <f t="array" ref="FO15">FN15/INDEX(Exch_rate,MATCH($A15,Exch_regions1,0),MATCH(FN$1,Exch_months1,0))</f>
        <v>27.517309594460929</v>
      </c>
      <c r="FP15" s="15">
        <v>710500</v>
      </c>
      <c r="FQ15" s="15">
        <f t="array" ref="FQ15">FP15/INDEX(Exch_rate,MATCH($A15,Exch_regions1,0),MATCH(FP$1,Exch_months1,0))</f>
        <v>28.11078140454995</v>
      </c>
      <c r="FR15" s="15">
        <v>712500</v>
      </c>
      <c r="FS15" s="15">
        <f t="array" ref="FS15">FR15/INDEX(Exch_rate,MATCH($A15,Exch_regions1,0),MATCH(FR$1,Exch_months1,0))</f>
        <v>28.095425867507885</v>
      </c>
      <c r="FT15" s="15">
        <v>720750</v>
      </c>
      <c r="FU15" s="15">
        <f t="array" ref="FU15">FT15/INDEX(Exch_rate,MATCH($A15,Exch_regions1,0),MATCH(FT$1,Exch_months1,0))</f>
        <v>28.292443572129539</v>
      </c>
      <c r="FV15" s="15">
        <v>717000</v>
      </c>
      <c r="FW15" s="15">
        <f t="array" ref="FW15">FV15/INDEX(Exch_rate,MATCH($A15,Exch_regions1,0),MATCH(FV$1,Exch_months1,0))</f>
        <v>28.0078125</v>
      </c>
      <c r="FX15" s="15">
        <v>710700</v>
      </c>
      <c r="FY15" s="15">
        <f t="array" ref="FY15">FX15/INDEX(Exch_rate,MATCH($A15,Exch_regions1,0),MATCH(FX$1,Exch_months1,0))</f>
        <v>27.740046838407494</v>
      </c>
      <c r="FZ15" s="15">
        <v>717000</v>
      </c>
      <c r="GA15" s="15">
        <f t="array" ref="GA15">FZ15/INDEX(Exch_rate,MATCH($A15,Exch_regions1,0),MATCH(FZ$1,Exch_months1,0))</f>
        <v>27.912952076926071</v>
      </c>
      <c r="GB15" s="15">
        <v>720000</v>
      </c>
      <c r="GC15" s="15">
        <f t="array" ref="GC15">GB15/INDEX(Exch_rate,MATCH($A15,Exch_regions1,0),MATCH(GB$1,Exch_months1,0))</f>
        <v>28.125</v>
      </c>
      <c r="GD15" s="15">
        <v>715750</v>
      </c>
      <c r="GE15" s="15">
        <f t="array" ref="GE15">GD15/INDEX(Exch_rate,MATCH($A15,Exch_regions1,0),MATCH(GD$1,Exch_months1,0))</f>
        <v>28.000547687974336</v>
      </c>
      <c r="GF15" s="15">
        <v>714000</v>
      </c>
      <c r="GG15" s="15">
        <f t="array" ref="GG15">GF15/INDEX(Exch_rate,MATCH($A15,Exch_regions1,0),MATCH(GF$1,Exch_months1,0))</f>
        <v>27.890625</v>
      </c>
      <c r="GH15" s="15">
        <v>718000</v>
      </c>
      <c r="GI15" s="15">
        <f t="array" ref="GI15">GH15/INDEX(Exch_rate,MATCH($A15,Exch_regions1,0),MATCH(GH$1,Exch_months1,0))</f>
        <v>28.101761252446185</v>
      </c>
      <c r="GJ15" s="15">
        <v>713750</v>
      </c>
      <c r="GK15" s="15">
        <f t="array" ref="GK15">GJ15/INDEX(Exch_rate,MATCH($A15,Exch_regions1,0),MATCH(GJ$1,Exch_months1,0))</f>
        <v>27.79941577409932</v>
      </c>
      <c r="GL15" s="15">
        <v>711250</v>
      </c>
      <c r="GM15" s="15">
        <f t="array" ref="GM15">GL15/INDEX(Exch_rate,MATCH($A15,Exch_regions1,0),MATCH(GL$1,Exch_months1,0))</f>
        <v>27.783203125</v>
      </c>
      <c r="GN15" s="15">
        <v>709250</v>
      </c>
      <c r="GO15" s="15">
        <f t="array" ref="GO15">GN15/INDEX(Exch_rate,MATCH($A15,Exch_regions1,0),MATCH(GN$1,Exch_months1,0))</f>
        <v>27.678048780487806</v>
      </c>
      <c r="GP15" s="15">
        <v>713000</v>
      </c>
      <c r="GQ15" s="15">
        <f t="array" ref="GQ15">GP15/INDEX(Exch_rate,MATCH($A15,Exch_regions1,0),MATCH(GP$1,Exch_months1,0))</f>
        <v>27.700077700077699</v>
      </c>
      <c r="GR15" s="15">
        <v>713000</v>
      </c>
      <c r="GS15" s="15">
        <f t="array" ref="GS15">GR15/INDEX(Exch_rate,MATCH($A15,Exch_regions1,0),MATCH(GR$1,Exch_months1,0))</f>
        <v>27.96078431372549</v>
      </c>
      <c r="GT15" s="15">
        <v>711500</v>
      </c>
      <c r="GU15" s="15">
        <f t="array" ref="GU15">GT15/INDEX(Exch_rate,MATCH($A15,Exch_regions1,0),MATCH(GT$1,Exch_months1,0))</f>
        <v>27.365384615384617</v>
      </c>
      <c r="GV15" s="15">
        <v>710000</v>
      </c>
      <c r="GW15" s="15">
        <f t="array" ref="GW15">GV15/INDEX(Exch_rate,MATCH($A15,Exch_regions1,0),MATCH(GV$1,Exch_months1,0))</f>
        <v>27.788649706457925</v>
      </c>
      <c r="GX15" s="15">
        <v>712625</v>
      </c>
      <c r="GY15" s="15">
        <f t="array" ref="GY15">GX15/INDEX(Exch_rate,MATCH($A15,Exch_regions1,0),MATCH(GX$1,Exch_months1,0))</f>
        <v>27.8369140625</v>
      </c>
      <c r="GZ15" s="2">
        <v>713000</v>
      </c>
      <c r="HA15" s="15">
        <f t="array" ref="HA15">GZ15/INDEX(Exch_rate,MATCH($A15,Exch_regions1,0),MATCH(GZ$1,Exch_months1,0))</f>
        <v>27.700077700077699</v>
      </c>
      <c r="HB15" s="15">
        <v>708500</v>
      </c>
      <c r="HC15" s="15">
        <f t="array" ref="HC15">HB15/INDEX(Exch_rate,MATCH($A15,Exch_regions1,0),MATCH(HB$1,Exch_months1,0))</f>
        <v>27.893700787401574</v>
      </c>
      <c r="HD15" s="15">
        <v>710000</v>
      </c>
      <c r="HE15" s="15">
        <f t="array" ref="HE15">HD15/INDEX(Exch_rate,MATCH($A15,Exch_regions1,0),MATCH(HD$1,Exch_months1,0))</f>
        <v>27.843137254901961</v>
      </c>
      <c r="HF15" s="15">
        <v>709700</v>
      </c>
      <c r="HG15" s="15">
        <f t="array" ref="HG15">HF15/INDEX(Exch_rate,MATCH($A15,Exch_regions1,0),MATCH(HF$1,Exch_months1,0))</f>
        <v>27.766040688575899</v>
      </c>
      <c r="HH15" s="15">
        <v>732500</v>
      </c>
      <c r="HI15" s="15">
        <f t="array" ref="HI15">HH15/INDEX(Exch_rate,MATCH($A15,Exch_regions1,0),MATCH(HH$1,Exch_months1,0))</f>
        <v>28.981206726013848</v>
      </c>
      <c r="HJ15" s="15">
        <v>734500</v>
      </c>
      <c r="HK15" s="15">
        <f t="array" ref="HK15">HJ15/INDEX(Exch_rate,MATCH($A15,Exch_regions1,0),MATCH(HJ$1,Exch_months1,0))</f>
        <v>28.557542768273716</v>
      </c>
      <c r="HL15" s="15">
        <v>734500</v>
      </c>
      <c r="HM15" s="15">
        <f t="array" ref="HM15">HL15/INDEX(Exch_rate,MATCH($A15,Exch_regions1,0),MATCH(HL$1,Exch_months1,0))</f>
        <v>28.747553816046967</v>
      </c>
      <c r="HN15" s="15">
        <v>756500</v>
      </c>
      <c r="HO15" s="15">
        <f t="array" ref="HO15">HN15/INDEX(Exch_rate,MATCH($A15,Exch_regions1,0),MATCH(HN$1,Exch_months1,0))</f>
        <v>29.464459591041869</v>
      </c>
      <c r="HP15" s="15">
        <v>797500</v>
      </c>
      <c r="HQ15" s="15">
        <f t="array" ref="HQ15">HP15/INDEX(Exch_rate,MATCH($A15,Exch_regions1,0),MATCH(HP$1,Exch_months1,0))</f>
        <v>30.673076923076923</v>
      </c>
      <c r="HR15" s="15">
        <v>812500</v>
      </c>
      <c r="HS15" s="15">
        <f t="array" ref="HS15">HR15/INDEX(Exch_rate,MATCH($A15,Exch_regions1,0),MATCH(HR$1,Exch_months1,0))</f>
        <v>31.25</v>
      </c>
      <c r="HT15" s="15">
        <v>827500</v>
      </c>
      <c r="HU15" s="15">
        <f t="array" ref="HU15">HT15/INDEX(Exch_rate,MATCH($A15,Exch_regions1,0),MATCH(HT$1,Exch_months1,0))</f>
        <v>31.463878326996198</v>
      </c>
      <c r="HV15" s="15">
        <v>843500</v>
      </c>
      <c r="HW15" s="15">
        <f t="array" ref="HW15">HV15/INDEX(Exch_rate,MATCH($A15,Exch_regions1,0),MATCH(HV$1,Exch_months1,0))</f>
        <v>32.28708133971292</v>
      </c>
      <c r="HX15" s="15">
        <v>858500</v>
      </c>
      <c r="HY15" s="15">
        <f t="array" ref="HY15">HX15/INDEX(Exch_rate,MATCH($A15,Exch_regions1,0),MATCH(HX$1,Exch_months1,0))</f>
        <v>33.508977361436379</v>
      </c>
      <c r="HZ15" s="15">
        <v>873500</v>
      </c>
      <c r="IA15" s="15">
        <f t="array" ref="IA15">HZ15/INDEX(Exch_rate,MATCH($A15,Exch_regions1,0),MATCH(HZ$1,Exch_months1,0))</f>
        <v>33.596153846153847</v>
      </c>
      <c r="IB15" s="15">
        <v>888500</v>
      </c>
      <c r="IC15" s="15">
        <f t="array" ref="IC15">IB15/INDEX(Exch_rate,MATCH($A15,Exch_regions1,0),MATCH(IB$1,Exch_months1,0))</f>
        <v>33.990053557765876</v>
      </c>
      <c r="ID15" s="15">
        <v>903500</v>
      </c>
      <c r="IE15" s="15">
        <f t="array" ref="IE15">ID15/INDEX(Exch_rate,MATCH($A15,Exch_regions1,0),MATCH(ID$1,Exch_months1,0))</f>
        <v>34.158790170132328</v>
      </c>
      <c r="IF15" s="15">
        <v>893500</v>
      </c>
      <c r="IG15" s="15">
        <f t="array" ref="IG15">IF15/INDEX(Exch_rate,MATCH($A15,Exch_regions1,0),MATCH(IF$1,Exch_months1,0))</f>
        <v>33.527204502814257</v>
      </c>
      <c r="IH15" s="15">
        <v>898000</v>
      </c>
      <c r="II15" s="15">
        <f t="array" ref="II15">IH15/INDEX(Exch_rate,MATCH($A15,Exch_regions1,0),MATCH(IH$1,Exch_months1,0))</f>
        <v>33.708708708708706</v>
      </c>
      <c r="IJ15" s="15">
        <v>898000</v>
      </c>
      <c r="IK15" s="15">
        <f t="array" ref="IK15">IJ15/INDEX(Exch_rate,MATCH($A15,Exch_regions1,0),MATCH(IJ$1,Exch_months1,0))</f>
        <v>34.638379942140787</v>
      </c>
      <c r="IL15" s="15">
        <v>890500</v>
      </c>
      <c r="IM15" s="15">
        <f t="array" ref="IM15">IL15/INDEX(Exch_rate,MATCH($A15,Exch_regions1,0),MATCH(IL$1,Exch_months1,0))</f>
        <v>34.683544303797468</v>
      </c>
      <c r="IN15" s="15">
        <v>890500</v>
      </c>
      <c r="IO15" s="15">
        <f t="array" ref="IO15">IN15/INDEX(Exch_rate,MATCH($A15,Exch_regions1,0),MATCH(IN$1,Exch_months1,0))</f>
        <v>34.78515625</v>
      </c>
      <c r="IP15" s="15">
        <v>913000</v>
      </c>
      <c r="IQ15" s="15">
        <f t="array" ref="IQ15">IP15/INDEX(Exch_rate,MATCH($A15,Exch_regions1,0),MATCH(IP$1,Exch_months1,0))</f>
        <v>35.3328173374613</v>
      </c>
      <c r="IR15" s="15">
        <v>915000</v>
      </c>
      <c r="IS15" s="15">
        <f t="array" ref="IS15">IR15/INDEX(Exch_rate,MATCH($A15,Exch_regions1,0),MATCH(IR$1,Exch_months1,0))</f>
        <v>35.192307692307693</v>
      </c>
      <c r="IT15" s="15">
        <v>925000</v>
      </c>
      <c r="IU15" s="15">
        <f t="array" ref="IU15">IT15/INDEX(Exch_rate,MATCH($A15,Exch_regions1,0),MATCH(IT$1,Exch_months1,0))</f>
        <v>35.57692307692308</v>
      </c>
      <c r="IV15" s="15">
        <v>867000</v>
      </c>
      <c r="IW15" s="15">
        <f t="array" ref="IW15">IV15/INDEX(Exch_rate,MATCH($A15,Exch_regions1,0),MATCH(IV$1,Exch_months1,0))</f>
        <v>33.346153846153847</v>
      </c>
      <c r="IX15" s="15">
        <v>865000</v>
      </c>
      <c r="IY15" s="15">
        <f t="array" ref="IY15">IX15/INDEX(Exch_rate,MATCH($A15,Exch_regions1,0),MATCH(IX$1,Exch_months1,0))</f>
        <v>32.54938852304798</v>
      </c>
      <c r="IZ15" s="15">
        <v>805000</v>
      </c>
      <c r="JA15" s="15">
        <f t="array" ref="JA15">IZ15/INDEX(Exch_rate,MATCH($A15,Exch_regions1,0),MATCH(IZ$1,Exch_months1,0))</f>
        <v>30.127245508982035</v>
      </c>
      <c r="JB15" s="15">
        <v>909250</v>
      </c>
      <c r="JC15" s="15">
        <f t="array" ref="JC15">JB15/INDEX(Exch_rate,MATCH($A15,Exch_regions1,0),MATCH(JB$1,Exch_months1,0))</f>
        <v>34.770554493307841</v>
      </c>
      <c r="JD15" s="15">
        <v>829500</v>
      </c>
      <c r="JE15" s="15">
        <f t="array" ref="JE15">JD15/INDEX(Exch_rate,MATCH($A15,Exch_regions1,0),MATCH(JD$1,Exch_months1,0))</f>
        <v>31.184210526315791</v>
      </c>
      <c r="JF15" s="15">
        <v>816700</v>
      </c>
      <c r="JG15" s="15">
        <f t="array" ref="JG15">JF15/INDEX(Exch_rate,MATCH($A15,Exch_regions1,0),MATCH(JF$1,Exch_months1,0))</f>
        <v>30.588014981273407</v>
      </c>
      <c r="JH15" s="15">
        <v>815500</v>
      </c>
      <c r="JI15" s="15">
        <f t="array" ref="JI15">JH15/INDEX(Exch_rate,MATCH($A15,Exch_regions1,0),MATCH(JH$1,Exch_months1,0))</f>
        <v>30.315985130111525</v>
      </c>
      <c r="JJ15" s="15">
        <v>858500</v>
      </c>
      <c r="JK15" s="15">
        <f t="array" ref="JK15">JJ15/INDEX(Exch_rate,MATCH($A15,Exch_regions1,0),MATCH(JJ$1,Exch_months1,0))</f>
        <v>31.855287569573285</v>
      </c>
      <c r="JL15" s="15">
        <v>865000</v>
      </c>
      <c r="JM15" s="15">
        <f>JL15/INDEX(Exchange_rate_data1,MATCH('Non Food Items CMB_Regions'!$A15,Exch_regions,0),MATCH('Non Food Items CMB_Regions'!JL$1,Exch_months3,0))</f>
        <v>32.096474953617808</v>
      </c>
      <c r="JN15" s="42">
        <v>852000</v>
      </c>
      <c r="JO15" s="42">
        <f>JN15/INDEX(Exchange_rate_data2,MATCH('Non Food Items CMB_Regions'!$A15,Exch_regions,0),MATCH('Non Food Items CMB_Regions'!JN$1,Exch_months4,0))</f>
        <v>31.614100185528756</v>
      </c>
      <c r="JP15" s="42">
        <v>852000</v>
      </c>
      <c r="JQ15" s="42">
        <f>JP15/INDEX(Exchange_rate_data3,MATCH('Non Food Items CMB_Regions'!$A15,Exch_regions,0),MATCH('Non Food Items CMB_Regions'!JP$1,Exch_months5,0))</f>
        <v>31.614100185528756</v>
      </c>
      <c r="JR15" s="42">
        <v>843000</v>
      </c>
      <c r="JS15" s="42">
        <f>JR15/INDEX(Exchange_rate4,MATCH('Non Food Items CMB_Regions'!$A15,Exch_regions,0),MATCH('Non Food Items CMB_Regions'!JR$1,Exch_month6,0))</f>
        <v>31.280148423005567</v>
      </c>
      <c r="JT15" s="42">
        <v>862500</v>
      </c>
      <c r="JU15" s="42">
        <f>JT15/INDEX(Exchange_rate5,MATCH('Non Food Items CMB_Regions'!$A15,Exch_regions,0),MATCH('Non Food Items CMB_Regions'!JT$1,Exch_month7,0))</f>
        <v>32.003710575139145</v>
      </c>
      <c r="JV15" s="2">
        <v>867000</v>
      </c>
      <c r="JW15" s="42">
        <f>JV15/INDEX(Exchange_rate6,MATCH('Non Food Items CMB_Regions'!$A15,Exch_regions,0),MATCH('Non Food Items CMB_Regions'!JV$1,Exch_month9,0))</f>
        <v>32.170686456400745</v>
      </c>
      <c r="JX15" s="42">
        <v>865000</v>
      </c>
      <c r="JY15" s="42">
        <f>JX15/INDEX(Exchange_rate7,MATCH('Non Food Items CMB_Regions'!$A15,Exch_regions,0),MATCH('Non Food Items CMB_Regions'!JX$1,Exch_month10,0))</f>
        <v>32.397003745318351</v>
      </c>
      <c r="JZ15" s="42">
        <v>852000</v>
      </c>
      <c r="KA15" s="42">
        <f>JZ15/INDEX(Exchange_rate8,MATCH('Non Food Items CMB_Regions'!$A15,Exch_regions,0),MATCH('Non Food Items CMB_Regions'!JZ$1,Exchange_month11,0))</f>
        <v>31.910112359550563</v>
      </c>
      <c r="KB15" s="42">
        <v>837000</v>
      </c>
      <c r="KC15" s="42">
        <f>KB15/INDEX(Exchange_rate9,MATCH('Non Food Items CMB_Regions'!$A15,Exch_regions,0),MATCH('Non Food Items CMB_Regions'!KB$1,Exch_month11,0))</f>
        <v>31.348314606741575</v>
      </c>
      <c r="KD15" s="42">
        <v>852000</v>
      </c>
      <c r="KE15" s="42">
        <f>KD15/INDEX(Exchange_rate10,MATCH('Non Food Items CMB_Regions'!$A15,Exch_regions,0),MATCH('Non Food Items CMB_Regions'!KD$1,Exch_month12,0))</f>
        <v>31.910112359550563</v>
      </c>
      <c r="KF15" s="42">
        <v>874500</v>
      </c>
      <c r="KG15" s="42">
        <f>KF15/INDEX(Exchange_rate11,MATCH('Non Food Items CMB_Regions'!$A15,Exch_regions,0),MATCH('Non Food Items CMB_Regions'!KF$1,Exch_month13,0))</f>
        <v>32.752808988764045</v>
      </c>
      <c r="KH15" s="42">
        <v>859500</v>
      </c>
      <c r="KI15" s="42">
        <f>KH15/INDEX(Exchange_rate12,MATCH('Non Food Items CMB_Regions'!$A15,Exch_regions,0),MATCH('Non Food Items CMB_Regions'!KH$1,Exch_month14,0))</f>
        <v>32.19101123595506</v>
      </c>
      <c r="KJ15" s="42">
        <v>859500</v>
      </c>
      <c r="KK15" s="42">
        <f>KJ15/INDEX(Exchange_rate13,MATCH('Non Food Items CMB_Regions'!$A15,Exch_regions,0),MATCH('Non Food Items CMB_Regions'!KJ$1,Exch_month15,0))</f>
        <v>32.19101123595506</v>
      </c>
      <c r="KL15" s="42">
        <v>859500</v>
      </c>
      <c r="KM15" s="42">
        <f>KL15/INDEX(Exchange_rate14,MATCH('Non Food Items CMB_Regions'!$A15,Exch_regions,0),MATCH('Non Food Items CMB_Regions'!KL$1,Exch_month16,0))</f>
        <v>32.19101123595506</v>
      </c>
      <c r="KN15" s="42">
        <v>859500</v>
      </c>
      <c r="KO15" s="42">
        <f>KN15/INDEX(Exchange_rate15,MATCH('Non Food Items CMB_Regions'!$A15,Exch_regions,0),MATCH('Non Food Items CMB_Regions'!KN$1,Exch_month17,0))</f>
        <v>32.19101123595506</v>
      </c>
      <c r="KP15" s="44">
        <v>874500</v>
      </c>
      <c r="KQ15" s="42">
        <f>KP15/INDEX(Exchange_rate16,MATCH('Non Food Items CMB_Regions'!$A15,Exch_regions,0),MATCH('Non Food Items CMB_Regions'!KP$1,Exch_month18,0))</f>
        <v>32.752808988764045</v>
      </c>
      <c r="KR15" s="42">
        <v>889500</v>
      </c>
      <c r="KS15" s="42">
        <f>KR15/INDEX(Exchange_rate17,MATCH('Non Food Items CMB_Regions'!$A15,Exch_regions,0),MATCH('Non Food Items CMB_Regions'!KR$1,Exch_month19,0))</f>
        <v>33.314606741573037</v>
      </c>
      <c r="KT15" s="42">
        <v>853500</v>
      </c>
      <c r="KU15" s="42">
        <f>KT15/INDEX(Exchange_rate18,MATCH('Non Food Items CMB_Regions'!$A15,Exch_regions,0),MATCH('Non Food Items CMB_Regions'!KT$1,Exch_month20,0))</f>
        <v>31.966292134831459</v>
      </c>
      <c r="KV15" s="42">
        <v>842500</v>
      </c>
      <c r="KW15" s="42">
        <f>KV15/INDEX(Exchange_rate19,MATCH('Non Food Items CMB_Regions'!$A15,Exch_regions,0),MATCH('Non Food Items CMB_Regions'!KV$1,Exch_month21,0))</f>
        <v>31.554307116104869</v>
      </c>
      <c r="KX15" s="2">
        <v>829500</v>
      </c>
      <c r="KY15" s="42">
        <f>KX15/INDEX(Exchange_rate20,MATCH('Non Food Items CMB_Regions'!$A15,Exch_regions,0),MATCH('Non Food Items CMB_Regions'!KX$1,Exch_month22,0))</f>
        <v>31.067415730337078</v>
      </c>
      <c r="KZ15" s="42">
        <v>882000</v>
      </c>
      <c r="LA15" s="42">
        <f>KZ15/INDEX(Exchange_rate22,MATCH('Non Food Items CMB_Regions'!$A15,Exch_regions,0),MATCH('Non Food Items CMB_Regions'!KZ$1,Exch_month24,0))</f>
        <v>33.033707865168537</v>
      </c>
      <c r="LB15" s="42">
        <v>870500</v>
      </c>
      <c r="LC15" s="42">
        <f>LB15/INDEX(Exchange_rate23,MATCH('Non Food Items CMB_Regions'!$A15,Exch_regions,0),MATCH('Non Food Items CMB_Regions'!LB$1,Exch_month25,0))</f>
        <v>32.602996254681649</v>
      </c>
      <c r="LD15" s="24">
        <f t="shared" si="0"/>
        <v>802490</v>
      </c>
      <c r="LE15" s="24">
        <f t="shared" si="0"/>
        <v>30.509516388561281</v>
      </c>
      <c r="LG15" s="41"/>
    </row>
    <row r="16" spans="1:319" x14ac:dyDescent="0.35">
      <c r="A16" s="1" t="s">
        <v>13</v>
      </c>
      <c r="B16" s="21">
        <v>842100</v>
      </c>
      <c r="C16" s="15">
        <f t="array" ref="C16">B16/INDEX(Exch_rate,MATCH($A16,Exch_regions1,0),MATCH(B$1,Exch_months1,0))</f>
        <v>39.400915190477527</v>
      </c>
      <c r="D16" s="21">
        <v>845700</v>
      </c>
      <c r="E16" s="15">
        <f t="array" ref="E16">D16/INDEX(Exch_rate,MATCH($A16,Exch_regions1,0),MATCH(D$1,Exch_months1,0))</f>
        <v>48.450300773417361</v>
      </c>
      <c r="F16" s="21">
        <v>870300</v>
      </c>
      <c r="G16" s="15">
        <f t="array" ref="G16">F16/INDEX(Exch_rate,MATCH($A16,Exch_regions1,0),MATCH(F$1,Exch_months1,0))</f>
        <v>52.857576677801397</v>
      </c>
      <c r="H16" s="21">
        <v>853650</v>
      </c>
      <c r="I16" s="15">
        <f t="array" ref="I16">H16/INDEX(Exch_rate,MATCH($A16,Exch_regions1,0),MATCH(H$1,Exch_months1,0))</f>
        <v>47.36185086551265</v>
      </c>
      <c r="J16" s="21">
        <v>835800</v>
      </c>
      <c r="K16" s="15">
        <f t="array" ref="K16">J16/INDEX(Exch_rate,MATCH($A16,Exch_regions1,0),MATCH(J$1,Exch_months1,0))</f>
        <v>45.485714285714288</v>
      </c>
      <c r="L16" s="21">
        <v>880800</v>
      </c>
      <c r="M16" s="15">
        <f t="array" ref="M16">L16/INDEX(Exch_rate,MATCH($A16,Exch_regions1,0),MATCH(L$1,Exch_months1,0))</f>
        <v>45.886949726491274</v>
      </c>
      <c r="N16" s="21">
        <v>840900</v>
      </c>
      <c r="O16" s="15">
        <f t="array" ref="O16">N16/INDEX(Exch_rate,MATCH($A16,Exch_regions1,0),MATCH(N$1,Exch_months1,0))</f>
        <v>42.946884576098057</v>
      </c>
      <c r="P16" s="21">
        <v>890650</v>
      </c>
      <c r="Q16" s="15">
        <f t="array" ref="Q16">P16/INDEX(Exch_rate,MATCH($A16,Exch_regions1,0),MATCH(P$1,Exch_months1,0))</f>
        <v>44.711345381526101</v>
      </c>
      <c r="R16" s="21">
        <v>951572.5</v>
      </c>
      <c r="S16" s="15">
        <f t="array" ref="S16">R16/INDEX(Exch_rate,MATCH($A16,Exch_regions1,0),MATCH(R$1,Exch_months1,0))</f>
        <v>46.139085531419703</v>
      </c>
      <c r="T16" s="21">
        <v>964850</v>
      </c>
      <c r="U16" s="15">
        <f t="array" ref="U16">T16/INDEX(Exch_rate,MATCH($A16,Exch_regions1,0),MATCH(T$1,Exch_months1,0))</f>
        <v>46.837378640776699</v>
      </c>
      <c r="V16" s="21">
        <v>984950</v>
      </c>
      <c r="W16" s="15">
        <f t="array" ref="W16">V16/INDEX(Exch_rate,MATCH($A16,Exch_regions1,0),MATCH(V$1,Exch_months1,0))</f>
        <v>46.980682089196279</v>
      </c>
      <c r="X16" s="21">
        <v>922080</v>
      </c>
      <c r="Y16" s="15">
        <f t="array" ref="Y16">X16/INDEX(Exch_rate,MATCH($A16,Exch_regions1,0),MATCH(X$1,Exch_months1,0))</f>
        <v>43.992366412213741</v>
      </c>
      <c r="Z16" s="21">
        <v>914700</v>
      </c>
      <c r="AA16" s="15">
        <f t="array" ref="AA16">Z16/INDEX(Exch_rate,MATCH($A16,Exch_regions1,0),MATCH(Z$1,Exch_months1,0))</f>
        <v>45.941737820190859</v>
      </c>
      <c r="AB16" s="21">
        <v>967950</v>
      </c>
      <c r="AC16" s="15">
        <f t="array" ref="AC16">AB16/INDEX(Exch_rate,MATCH($A16,Exch_regions1,0),MATCH(AB$1,Exch_months1,0))</f>
        <v>52.110363391655454</v>
      </c>
      <c r="AD16" s="21">
        <v>937560</v>
      </c>
      <c r="AE16" s="15">
        <f t="array" ref="AE16">AD16/INDEX(Exch_rate,MATCH($A16,Exch_regions1,0),MATCH(AD$1,Exch_months1,0))</f>
        <v>48.198642813078344</v>
      </c>
      <c r="AF16" s="21">
        <v>915400</v>
      </c>
      <c r="AG16" s="15">
        <f t="array" ref="AG16">AF16/INDEX(Exch_rate,MATCH($A16,Exch_regions1,0),MATCH(AF$1,Exch_months1,0))</f>
        <v>44.730026875152703</v>
      </c>
      <c r="AH16" s="21">
        <v>937200</v>
      </c>
      <c r="AI16" s="15">
        <f t="array" ref="AI16">AH16/INDEX(Exch_rate,MATCH($A16,Exch_regions1,0),MATCH(AH$1,Exch_months1,0))</f>
        <v>44.825804970441375</v>
      </c>
      <c r="AJ16" s="21">
        <v>950130</v>
      </c>
      <c r="AK16" s="15">
        <f t="array" ref="AK16">AJ16/INDEX(Exch_rate,MATCH($A16,Exch_regions1,0),MATCH(AJ$1,Exch_months1,0))</f>
        <v>45.811475409836063</v>
      </c>
      <c r="AL16" s="21">
        <v>959350</v>
      </c>
      <c r="AM16" s="15">
        <f t="array" ref="AM16">AL16/INDEX(Exch_rate,MATCH($A16,Exch_regions1,0),MATCH(AL$1,Exch_months1,0))</f>
        <v>46.278340569223346</v>
      </c>
      <c r="AN16" s="21">
        <v>985550</v>
      </c>
      <c r="AO16" s="15">
        <f t="array" ref="AO16">AN16/INDEX(Exch_rate,MATCH($A16,Exch_regions1,0),MATCH(AN$1,Exch_months1,0))</f>
        <v>47.657156673114123</v>
      </c>
      <c r="AP16" s="21">
        <v>1022150</v>
      </c>
      <c r="AQ16" s="15">
        <f t="array" ref="AQ16">AP16/INDEX(Exch_rate,MATCH($A16,Exch_regions1,0),MATCH(AP$1,Exch_months1,0))</f>
        <v>50.093114432737075</v>
      </c>
      <c r="AR16" s="21">
        <v>1059550</v>
      </c>
      <c r="AS16" s="15">
        <f t="array" ref="AS16">AR16/INDEX(Exch_rate,MATCH($A16,Exch_regions1,0),MATCH(AR$1,Exch_months1,0))</f>
        <v>49.87291127324076</v>
      </c>
      <c r="AT16" s="21">
        <v>965350</v>
      </c>
      <c r="AU16" s="15">
        <f t="array" ref="AU16">AT16/INDEX(Exch_rate,MATCH($A16,Exch_regions1,0),MATCH(AT$1,Exch_months1,0))</f>
        <v>44.74391657010429</v>
      </c>
      <c r="AV16" s="21">
        <v>702950</v>
      </c>
      <c r="AW16" s="15">
        <f t="array" ref="AW16">AV16/INDEX(Exch_rate,MATCH($A16,Exch_regions1,0),MATCH(AV$1,Exch_months1,0))</f>
        <v>32.664962825278813</v>
      </c>
      <c r="AX16" s="21">
        <v>696950</v>
      </c>
      <c r="AY16" s="15">
        <f t="array" ref="AY16">AX16/INDEX(Exch_rate,MATCH($A16,Exch_regions1,0),MATCH(AX$1,Exch_months1,0))</f>
        <v>31.762416486651539</v>
      </c>
      <c r="AZ16" s="21">
        <v>696500</v>
      </c>
      <c r="BA16" s="15">
        <f t="array" ref="BA16">AZ16/INDEX(Exch_rate,MATCH($A16,Exch_regions1,0),MATCH(AZ$1,Exch_months1,0))</f>
        <v>31.480225988700564</v>
      </c>
      <c r="BB16" s="21">
        <v>755350</v>
      </c>
      <c r="BC16" s="15">
        <f t="array" ref="BC16">BB16/INDEX(Exch_rate,MATCH($A16,Exch_regions1,0),MATCH(BB$1,Exch_months1,0))</f>
        <v>34.10158013544018</v>
      </c>
      <c r="BD16" s="21">
        <v>863350</v>
      </c>
      <c r="BE16" s="15">
        <f t="array" ref="BE16">BD16/INDEX(Exch_rate,MATCH($A16,Exch_regions1,0),MATCH(BD$1,Exch_months1,0))</f>
        <v>38.97742663656885</v>
      </c>
      <c r="BF16" s="21">
        <v>829400</v>
      </c>
      <c r="BG16" s="15">
        <f t="array" ref="BG16">BF16/INDEX(Exch_rate,MATCH($A16,Exch_regions1,0),MATCH(BF$1,Exch_months1,0))</f>
        <v>37.529411764705884</v>
      </c>
      <c r="BH16" s="21">
        <v>829400</v>
      </c>
      <c r="BI16" s="15">
        <f t="array" ref="BI16">BH16/INDEX(Exch_rate,MATCH($A16,Exch_regions1,0),MATCH(BH$1,Exch_months1,0))</f>
        <v>37.36036036036036</v>
      </c>
      <c r="BJ16" s="21">
        <v>857100</v>
      </c>
      <c r="BK16" s="15">
        <f t="array" ref="BK16">BJ16/INDEX(Exch_rate,MATCH($A16,Exch_regions1,0),MATCH(BJ$1,Exch_months1,0))</f>
        <v>38.608108108108105</v>
      </c>
      <c r="BL16" s="21">
        <v>821900</v>
      </c>
      <c r="BM16" s="15">
        <f t="array" ref="BM16">BL16/INDEX(Exch_rate,MATCH($A16,Exch_regions1,0),MATCH(BL$1,Exch_months1,0))</f>
        <v>36.528888888888886</v>
      </c>
      <c r="BN16" s="21">
        <v>848900</v>
      </c>
      <c r="BO16" s="15">
        <f t="array" ref="BO16">BN16/INDEX(Exch_rate,MATCH($A16,Exch_regions1,0),MATCH(BN$1,Exch_months1,0))</f>
        <v>37.232456140350877</v>
      </c>
      <c r="BP16" s="21">
        <v>824850</v>
      </c>
      <c r="BQ16" s="15">
        <f t="array" ref="BQ16">BP16/INDEX(Exch_rate,MATCH($A16,Exch_regions1,0),MATCH(BP$1,Exch_months1,0))</f>
        <v>36.659999999999997</v>
      </c>
      <c r="BR16" s="21">
        <v>822200</v>
      </c>
      <c r="BS16" s="15">
        <f t="array" ref="BS16">BR16/INDEX(Exch_rate,MATCH($A16,Exch_regions1,0),MATCH(BR$1,Exch_months1,0))</f>
        <v>36.061403508771932</v>
      </c>
      <c r="BT16" s="21">
        <v>815100</v>
      </c>
      <c r="BU16" s="15">
        <f t="array" ref="BU16">BT16/INDEX(Exch_rate,MATCH($A16,Exch_regions1,0),MATCH(BT$1,Exch_months1,0))</f>
        <v>35.875880281690144</v>
      </c>
      <c r="BV16" s="21">
        <v>785200</v>
      </c>
      <c r="BW16" s="15">
        <f t="array" ref="BW16">BV16/INDEX(Exch_rate,MATCH($A16,Exch_regions1,0),MATCH(BV$1,Exch_months1,0))</f>
        <v>34.651368049426303</v>
      </c>
      <c r="BX16" s="21">
        <v>840150</v>
      </c>
      <c r="BY16" s="15">
        <f t="array" ref="BY16">BX16/INDEX(Exch_rate,MATCH($A16,Exch_regions1,0),MATCH(BX$1,Exch_months1,0))</f>
        <v>37.506696428571431</v>
      </c>
      <c r="BZ16" s="21">
        <v>920300</v>
      </c>
      <c r="CA16" s="15">
        <f t="array" ref="CA16">BZ16/INDEX(Exch_rate,MATCH($A16,Exch_regions1,0),MATCH(BZ$1,Exch_months1,0))</f>
        <v>39.839826839826841</v>
      </c>
      <c r="CB16" s="21">
        <v>818500</v>
      </c>
      <c r="CC16" s="15">
        <f t="array" ref="CC16">CB16/INDEX(Exch_rate,MATCH($A16,Exch_regions1,0),MATCH(CB$1,Exch_months1,0))</f>
        <v>35.341105354058719</v>
      </c>
      <c r="CD16" s="21">
        <v>848700</v>
      </c>
      <c r="CE16" s="15">
        <f t="array" ref="CE16">CD16/INDEX(Exch_rate,MATCH($A16,Exch_regions1,0),MATCH(CD$1,Exch_months1,0))</f>
        <v>36.9</v>
      </c>
      <c r="CF16" s="21">
        <v>877700</v>
      </c>
      <c r="CG16" s="15">
        <f t="array" ref="CG16">CF16/INDEX(Exch_rate,MATCH($A16,Exch_regions1,0),MATCH(CF$1,Exch_months1,0))</f>
        <v>37.995670995670999</v>
      </c>
      <c r="CH16" s="21">
        <v>881700</v>
      </c>
      <c r="CI16" s="15">
        <f t="array" ref="CI16">CH16/INDEX(Exch_rate,MATCH($A16,Exch_regions1,0),MATCH(CH$1,Exch_months1,0))</f>
        <v>38.334782608695654</v>
      </c>
      <c r="CJ16" s="21">
        <v>851700</v>
      </c>
      <c r="CK16" s="15">
        <f t="array" ref="CK16">CJ16/INDEX(Exch_rate,MATCH($A16,Exch_regions1,0),MATCH(CJ$1,Exch_months1,0))</f>
        <v>37.030434782608694</v>
      </c>
      <c r="CL16" s="21">
        <v>906300</v>
      </c>
      <c r="CM16" s="15">
        <f t="array" ref="CM16">CL16/INDEX(Exch_rate,MATCH($A16,Exch_regions1,0),MATCH(CL$1,Exch_months1,0))</f>
        <v>39.233766233766232</v>
      </c>
      <c r="CN16" s="21">
        <v>888300</v>
      </c>
      <c r="CO16" s="15">
        <f t="array" ref="CO16">CN16/INDEX(Exch_rate,MATCH($A16,Exch_regions1,0),MATCH(CN$1,Exch_months1,0))</f>
        <v>38.621739130434783</v>
      </c>
      <c r="CP16" s="21">
        <v>927300</v>
      </c>
      <c r="CQ16" s="15">
        <f t="array" ref="CQ16">CP16/INDEX(Exch_rate,MATCH($A16,Exch_regions1,0),MATCH(CP$1,Exch_months1,0))</f>
        <v>40.317391304347829</v>
      </c>
      <c r="CR16" s="21">
        <v>943300</v>
      </c>
      <c r="CS16" s="15">
        <f t="array" ref="CS16">CR16/INDEX(Exch_rate,MATCH($A16,Exch_regions1,0),MATCH(CR$1,Exch_months1,0))</f>
        <v>40.65948275862069</v>
      </c>
      <c r="CT16" s="21">
        <v>936700</v>
      </c>
      <c r="CU16" s="15">
        <f t="array" ref="CU16">CT16/INDEX(Exch_rate,MATCH($A16,Exch_regions1,0),MATCH(CT$1,Exch_months1,0))</f>
        <v>40.47968885047537</v>
      </c>
      <c r="CV16" s="21">
        <v>878200</v>
      </c>
      <c r="CW16" s="15">
        <f t="array" ref="CW16">CV16/INDEX(Exch_rate,MATCH($A16,Exch_regions1,0),MATCH(CV$1,Exch_months1,0))</f>
        <v>39.118040089086861</v>
      </c>
      <c r="CX16" s="15">
        <v>926300</v>
      </c>
      <c r="CY16" s="15">
        <f t="array" ref="CY16">CX16/INDEX(Exch_rate,MATCH($A16,Exch_regions1,0),MATCH(CX$1,Exch_months1,0))</f>
        <v>41.538116591928251</v>
      </c>
      <c r="CZ16" s="15">
        <v>829200</v>
      </c>
      <c r="DA16" s="15">
        <f t="array" ref="DA16">CZ16/INDEX(Exch_rate,MATCH($A16,Exch_regions1,0),MATCH(CZ$1,Exch_months1,0))</f>
        <v>37.554347826086953</v>
      </c>
      <c r="DB16" s="15">
        <v>909700</v>
      </c>
      <c r="DC16" s="15">
        <f t="array" ref="DC16">DB16/INDEX(Exch_rate,MATCH($A16,Exch_regions1,0),MATCH(DB$1,Exch_months1,0))</f>
        <v>40.647899910634493</v>
      </c>
      <c r="DD16" s="15">
        <v>933700</v>
      </c>
      <c r="DE16" s="15">
        <f t="array" ref="DE16">DD16/INDEX(Exch_rate,MATCH($A16,Exch_regions1,0),MATCH(DD$1,Exch_months1,0))</f>
        <v>41.314159292035399</v>
      </c>
      <c r="DF16" s="2">
        <v>944900</v>
      </c>
      <c r="DG16" s="15">
        <f t="array" ref="DG16">DF16/INDEX(Exch_rate,MATCH($A16,Exch_regions1,0),MATCH(DF$1,Exch_months1,0))</f>
        <v>40.904761904761905</v>
      </c>
      <c r="DH16" s="2">
        <v>984902</v>
      </c>
      <c r="DI16" s="15">
        <f t="array" ref="DI16">DH16/INDEX(Exch_rate,MATCH($A16,Exch_regions1,0),MATCH(DH$1,Exch_months1,0))</f>
        <v>42.82182608695652</v>
      </c>
      <c r="DJ16" s="2">
        <v>1064900</v>
      </c>
      <c r="DK16" s="15">
        <f t="array" ref="DK16">DJ16/INDEX(Exch_rate,MATCH($A16,Exch_regions1,0),MATCH(DJ$1,Exch_months1,0))</f>
        <v>46.3</v>
      </c>
      <c r="DL16" s="2">
        <v>1116100</v>
      </c>
      <c r="DM16" s="15">
        <f t="array" ref="DM16">DL16/INDEX(Exch_rate,MATCH($A16,Exch_regions1,0),MATCH(DL$1,Exch_months1,0))</f>
        <v>48.316017316017316</v>
      </c>
      <c r="DN16" s="2">
        <v>1058900</v>
      </c>
      <c r="DO16" s="15">
        <f t="array" ref="DO16">DN16/INDEX(Exch_rate,MATCH($A16,Exch_regions1,0),MATCH(DN$1,Exch_months1,0))</f>
        <v>45.839826839826841</v>
      </c>
      <c r="DP16" s="2">
        <v>1029600</v>
      </c>
      <c r="DQ16" s="15">
        <f t="array" ref="DQ16">DP16/INDEX(Exch_rate,MATCH($A16,Exch_regions1,0),MATCH(DP$1,Exch_months1,0))</f>
        <v>44.571428571428569</v>
      </c>
      <c r="DR16" s="17">
        <v>1033100</v>
      </c>
      <c r="DS16" s="15">
        <f t="array" ref="DS16">DR16/INDEX(Exch_rate,MATCH($A16,Exch_regions1,0),MATCH(DR$1,Exch_months1,0))</f>
        <v>44.722943722943725</v>
      </c>
      <c r="DT16" s="17">
        <v>1034900</v>
      </c>
      <c r="DU16" s="15">
        <f t="array" ref="DU16">DT16/INDEX(Exch_rate,MATCH($A16,Exch_regions1,0),MATCH(DT$1,Exch_months1,0))</f>
        <v>43.30125523012552</v>
      </c>
      <c r="DV16" s="17">
        <v>1091900</v>
      </c>
      <c r="DW16" s="15">
        <f t="array" ref="DW16">DV16/INDEX(Exch_rate,MATCH($A16,Exch_regions1,0),MATCH(DV$1,Exch_months1,0))</f>
        <v>45.49583333333333</v>
      </c>
      <c r="DX16" s="17">
        <v>1020650</v>
      </c>
      <c r="DY16" s="15">
        <f t="array" ref="DY16">DX16/INDEX(Exch_rate,MATCH($A16,Exch_regions1,0),MATCH(DX$1,Exch_months1,0))</f>
        <v>42.350622406639005</v>
      </c>
      <c r="DZ16" s="17">
        <v>996900</v>
      </c>
      <c r="EA16" s="15">
        <f t="array" ref="EA16">DZ16/INDEX(Exch_rate,MATCH($A16,Exch_regions1,0),MATCH(DZ$1,Exch_months1,0))</f>
        <v>41.365145228215766</v>
      </c>
      <c r="EB16" s="17">
        <v>948700</v>
      </c>
      <c r="EC16" s="15">
        <f t="array" ref="EC16">EB16/INDEX(Exch_rate,MATCH($A16,Exch_regions1,0),MATCH(EB$1,Exch_months1,0))</f>
        <v>39.794463087248324</v>
      </c>
      <c r="ED16" s="2">
        <v>1010900</v>
      </c>
      <c r="EE16" s="15">
        <f t="array" ref="EE16">ED16/INDEX(Exch_rate,MATCH($A16,Exch_regions1,0),MATCH(ED$1,Exch_months1,0))</f>
        <v>41.946058091286304</v>
      </c>
      <c r="EF16" s="20">
        <v>996200</v>
      </c>
      <c r="EG16" s="15">
        <f t="array" ref="EG16">EF16/INDEX(Exch_rate,MATCH($A16,Exch_regions1,0),MATCH(EF$1,Exch_months1,0))</f>
        <v>41.68200836820084</v>
      </c>
      <c r="EH16" s="2">
        <v>986400</v>
      </c>
      <c r="EI16" s="15">
        <f t="array" ref="EI16">EH16/INDEX(Exch_rate,MATCH($A16,Exch_regions1,0),MATCH(EH$1,Exch_months1,0))</f>
        <v>41.1</v>
      </c>
      <c r="EJ16" s="21">
        <v>1007900</v>
      </c>
      <c r="EK16" s="15">
        <f t="array" ref="EK16">EJ16/INDEX(Exch_rate,MATCH($A16,Exch_regions1,0),MATCH(EJ$1,Exch_months1,0))</f>
        <v>41.952133194588967</v>
      </c>
      <c r="EL16" s="21">
        <v>1005300</v>
      </c>
      <c r="EM16" s="15">
        <f t="array" ref="EM16">EL16/INDEX(Exch_rate,MATCH($A16,Exch_regions1,0),MATCH(EL$1,Exch_months1,0))</f>
        <v>41.541322314049587</v>
      </c>
      <c r="EN16" s="2">
        <v>986100</v>
      </c>
      <c r="EO16" s="15">
        <f t="array" ref="EO16">EN16/INDEX(Exch_rate,MATCH($A16,Exch_regions1,0),MATCH(EN$1,Exch_months1,0))</f>
        <v>40.39737812371979</v>
      </c>
      <c r="EP16" s="2">
        <v>1001700</v>
      </c>
      <c r="EQ16" s="15">
        <f t="array" ref="EQ16">EP16/INDEX(Exch_rate,MATCH($A16,Exch_regions1,0),MATCH(EP$1,Exch_months1,0))</f>
        <v>41.392561983471076</v>
      </c>
      <c r="ER16" s="29">
        <v>994500</v>
      </c>
      <c r="ES16" s="15">
        <f t="array" ref="ES16">ER16/INDEX(Exch_rate,MATCH($A16,Exch_regions1,0),MATCH(ER$1,Exch_months1,0))</f>
        <v>39.78</v>
      </c>
      <c r="ET16" s="29">
        <v>1008500</v>
      </c>
      <c r="EU16" s="15">
        <f t="array" ref="EU16">ET16/INDEX(Exch_rate,MATCH($A16,Exch_regions1,0),MATCH(ET$1,Exch_months1,0))</f>
        <v>40.624370594159117</v>
      </c>
      <c r="EV16" s="30">
        <v>1069600</v>
      </c>
      <c r="EW16" s="15">
        <f t="array" ref="EW16">EV16/INDEX(Exch_rate,MATCH($A16,Exch_regions1,0),MATCH(EV$1,Exch_months1,0))</f>
        <v>43.12903225806452</v>
      </c>
      <c r="EX16" s="30">
        <v>999500</v>
      </c>
      <c r="EY16" s="15">
        <f t="array" ref="EY16">EX16/INDEX(Exch_rate,MATCH($A16,Exch_regions1,0),MATCH(EX$1,Exch_months1,0))</f>
        <v>40.221327967806843</v>
      </c>
      <c r="EZ16" s="30">
        <v>999500</v>
      </c>
      <c r="FA16" s="15">
        <f t="array" ref="FA16">EZ16/INDEX(Exch_rate,MATCH($A16,Exch_regions1,0),MATCH(EZ$1,Exch_months1,0))</f>
        <v>39.940059940059939</v>
      </c>
      <c r="FB16" s="30">
        <v>965300</v>
      </c>
      <c r="FC16" s="15">
        <f t="array" ref="FC16">FB16/INDEX(Exch_rate,MATCH($A16,Exch_regions1,0),MATCH(FB$1,Exch_months1,0))</f>
        <v>38.458167330677291</v>
      </c>
      <c r="FD16" s="30">
        <v>981500</v>
      </c>
      <c r="FE16" s="15">
        <f t="array" ref="FE16">FD16/INDEX(Exch_rate,MATCH($A16,Exch_regions1,0),MATCH(FD$1,Exch_months1,0))</f>
        <v>40.225409836065573</v>
      </c>
      <c r="FF16" s="15">
        <v>981500</v>
      </c>
      <c r="FG16" s="15">
        <f t="array" ref="FG16">FF16/INDEX(Exch_rate,MATCH($A16,Exch_regions1,0),MATCH(FF$1,Exch_months1,0))</f>
        <v>40.061224489795919</v>
      </c>
      <c r="FH16" s="15">
        <v>944900</v>
      </c>
      <c r="FI16" s="15">
        <f t="array" ref="FI16">FH16/INDEX(Exch_rate,MATCH($A16,Exch_regions1,0),MATCH(FH$1,Exch_months1,0))</f>
        <v>38.177777777777777</v>
      </c>
      <c r="FJ16" s="15">
        <v>873200</v>
      </c>
      <c r="FK16" s="15">
        <f t="array" ref="FK16">FJ16/INDEX(Exch_rate,MATCH($A16,Exch_regions1,0),MATCH(FJ$1,Exch_months1,0))</f>
        <v>34.650793650793652</v>
      </c>
      <c r="FL16" s="15">
        <v>867988</v>
      </c>
      <c r="FM16" s="15">
        <f t="array" ref="FM16">FL16/INDEX(Exch_rate,MATCH($A16,Exch_regions1,0),MATCH(FL$1,Exch_months1,0))</f>
        <v>34.172755905511814</v>
      </c>
      <c r="FN16" s="15">
        <v>839100</v>
      </c>
      <c r="FO16" s="15">
        <f t="array" ref="FO16">FN16/INDEX(Exch_rate,MATCH($A16,Exch_regions1,0),MATCH(FN$1,Exch_months1,0))</f>
        <v>33.297619047619051</v>
      </c>
      <c r="FP16" s="15">
        <v>846100</v>
      </c>
      <c r="FQ16" s="15">
        <f t="array" ref="FQ16">FP16/INDEX(Exch_rate,MATCH($A16,Exch_regions1,0),MATCH(FP$1,Exch_months1,0))</f>
        <v>33.442687747035571</v>
      </c>
      <c r="FR16" s="15">
        <v>822700</v>
      </c>
      <c r="FS16" s="15">
        <f t="array" ref="FS16">FR16/INDEX(Exch_rate,MATCH($A16,Exch_regions1,0),MATCH(FR$1,Exch_months1,0))</f>
        <v>32.13671875</v>
      </c>
      <c r="FT16" s="15">
        <v>801700</v>
      </c>
      <c r="FU16" s="15">
        <f t="array" ref="FU16">FT16/INDEX(Exch_rate,MATCH($A16,Exch_regions1,0),MATCH(FT$1,Exch_months1,0))</f>
        <v>31.31640625</v>
      </c>
      <c r="FV16" s="15">
        <v>803950</v>
      </c>
      <c r="FW16" s="15">
        <f t="array" ref="FW16">FV16/INDEX(Exch_rate,MATCH($A16,Exch_regions1,0),MATCH(FV$1,Exch_months1,0))</f>
        <v>31.100580270793035</v>
      </c>
      <c r="FX16" s="15">
        <v>805512.8</v>
      </c>
      <c r="FY16" s="15">
        <f t="array" ref="FY16">FX16/INDEX(Exch_rate,MATCH($A16,Exch_regions1,0),MATCH(FX$1,Exch_months1,0))</f>
        <v>30.981261538461542</v>
      </c>
      <c r="FZ16" s="15">
        <v>823233.6</v>
      </c>
      <c r="GA16" s="15">
        <f t="array" ref="GA16">FZ16/INDEX(Exch_rate,MATCH($A16,Exch_regions1,0),MATCH(FZ$1,Exch_months1,0))</f>
        <v>31.785081081081081</v>
      </c>
      <c r="GB16" s="15">
        <v>720774.2</v>
      </c>
      <c r="GC16" s="15">
        <f t="array" ref="GC16">GB16/INDEX(Exch_rate,MATCH($A16,Exch_regions1,0),MATCH(GB$1,Exch_months1,0))</f>
        <v>27.82911969111969</v>
      </c>
      <c r="GD16" s="15">
        <v>814866.4</v>
      </c>
      <c r="GE16" s="15">
        <f t="array" ref="GE16">GD16/INDEX(Exch_rate,MATCH($A16,Exch_regions1,0),MATCH(GD$1,Exch_months1,0))</f>
        <v>31.341015384615385</v>
      </c>
      <c r="GF16" s="15">
        <v>823866.4</v>
      </c>
      <c r="GG16" s="15">
        <f t="array" ref="GG16">GF16/INDEX(Exch_rate,MATCH($A16,Exch_regions1,0),MATCH(GF$1,Exch_months1,0))</f>
        <v>31.687169230769232</v>
      </c>
      <c r="GH16" s="15">
        <v>768741.4</v>
      </c>
      <c r="GI16" s="15">
        <f t="array" ref="GI16">GH16/INDEX(Exch_rate,MATCH($A16,Exch_regions1,0),MATCH(GH$1,Exch_months1,0))</f>
        <v>29.510226487523994</v>
      </c>
      <c r="GJ16" s="15">
        <v>752616.4</v>
      </c>
      <c r="GK16" s="15">
        <f t="array" ref="GK16">GJ16/INDEX(Exch_rate,MATCH($A16,Exch_regions1,0),MATCH(GJ$1,Exch_months1,0))</f>
        <v>28.725816793893131</v>
      </c>
      <c r="GL16" s="15">
        <v>760866.4</v>
      </c>
      <c r="GM16" s="15">
        <f t="array" ref="GM16">GL16/INDEX(Exch_rate,MATCH($A16,Exch_regions1,0),MATCH(GL$1,Exch_months1,0))</f>
        <v>28.820696969696971</v>
      </c>
      <c r="GN16" s="15">
        <v>758400</v>
      </c>
      <c r="GO16" s="15">
        <f t="array" ref="GO16">GN16/INDEX(Exch_rate,MATCH($A16,Exch_regions1,0),MATCH(GN$1,Exch_months1,0))</f>
        <v>28.727272727272727</v>
      </c>
      <c r="GP16" s="15">
        <v>846200</v>
      </c>
      <c r="GQ16" s="15">
        <f t="array" ref="GQ16">GP16/INDEX(Exch_rate,MATCH($A16,Exch_regions1,0),MATCH(GP$1,Exch_months1,0))</f>
        <v>32.101669195751136</v>
      </c>
      <c r="GR16" s="15">
        <v>761100</v>
      </c>
      <c r="GS16" s="15">
        <f t="array" ref="GS16">GR16/INDEX(Exch_rate,MATCH($A16,Exch_regions1,0),MATCH(GR$1,Exch_months1,0))</f>
        <v>28.720754716981133</v>
      </c>
      <c r="GT16" s="15">
        <v>744520</v>
      </c>
      <c r="GU16" s="15">
        <f t="array" ref="GU16">GT16/INDEX(Exch_rate,MATCH($A16,Exch_regions1,0),MATCH(GT$1,Exch_months1,0))</f>
        <v>28.201515151515153</v>
      </c>
      <c r="GV16" s="15">
        <v>755225</v>
      </c>
      <c r="GW16" s="15">
        <f t="array" ref="GW16">GV16/INDEX(Exch_rate,MATCH($A16,Exch_regions1,0),MATCH(GV$1,Exch_months1,0))</f>
        <v>28.607007575757574</v>
      </c>
      <c r="GX16" s="15">
        <v>762400</v>
      </c>
      <c r="GY16" s="15">
        <f t="array" ref="GY16">GX16/INDEX(Exch_rate,MATCH($A16,Exch_regions1,0),MATCH(GX$1,Exch_months1,0))</f>
        <v>28.878787878787879</v>
      </c>
      <c r="GZ16" s="2">
        <v>776520</v>
      </c>
      <c r="HA16" s="15">
        <f t="array" ref="HA16">GZ16/INDEX(Exch_rate,MATCH($A16,Exch_regions1,0),MATCH(GZ$1,Exch_months1,0))</f>
        <v>29.866153846153846</v>
      </c>
      <c r="HB16" s="15">
        <v>842600</v>
      </c>
      <c r="HC16" s="15">
        <f t="array" ref="HC16">HB16/INDEX(Exch_rate,MATCH($A16,Exch_regions1,0),MATCH(HB$1,Exch_months1,0))</f>
        <v>32.038022813688215</v>
      </c>
      <c r="HD16" s="15">
        <v>843600</v>
      </c>
      <c r="HE16" s="15">
        <f t="array" ref="HE16">HD16/INDEX(Exch_rate,MATCH($A16,Exch_regions1,0),MATCH(HD$1,Exch_months1,0))</f>
        <v>31.714285714285715</v>
      </c>
      <c r="HF16" s="15">
        <v>858840</v>
      </c>
      <c r="HG16" s="15">
        <f t="array" ref="HG16">HF16/INDEX(Exch_rate,MATCH($A16,Exch_regions1,0),MATCH(HF$1,Exch_months1,0))</f>
        <v>32.28721804511278</v>
      </c>
      <c r="HH16" s="15">
        <v>814200</v>
      </c>
      <c r="HI16" s="15">
        <f t="array" ref="HI16">HH16/INDEX(Exch_rate,MATCH($A16,Exch_regions1,0),MATCH(HH$1,Exch_months1,0))</f>
        <v>30.609022556390979</v>
      </c>
      <c r="HJ16" s="15">
        <v>794880</v>
      </c>
      <c r="HK16" s="15">
        <f t="array" ref="HK16">HJ16/INDEX(Exch_rate,MATCH($A16,Exch_regions1,0),MATCH(HJ$1,Exch_months1,0))</f>
        <v>29.748502994011975</v>
      </c>
      <c r="HL16" s="15">
        <v>804450</v>
      </c>
      <c r="HM16" s="15">
        <f t="array" ref="HM16">HL16/INDEX(Exch_rate,MATCH($A16,Exch_regions1,0),MATCH(HL$1,Exch_months1,0))</f>
        <v>29.794444444444444</v>
      </c>
      <c r="HN16" s="15">
        <v>858375</v>
      </c>
      <c r="HO16" s="15">
        <f t="array" ref="HO16">HN16/INDEX(Exch_rate,MATCH($A16,Exch_regions1,0),MATCH(HN$1,Exch_months1,0))</f>
        <v>31.616022099447513</v>
      </c>
      <c r="HP16" s="15">
        <v>875900</v>
      </c>
      <c r="HQ16" s="15">
        <f t="array" ref="HQ16">HP16/INDEX(Exch_rate,MATCH($A16,Exch_regions1,0),MATCH(HP$1,Exch_months1,0))</f>
        <v>32.202205882352942</v>
      </c>
      <c r="HR16" s="15">
        <v>819100</v>
      </c>
      <c r="HS16" s="15">
        <f t="array" ref="HS16">HR16/INDEX(Exch_rate,MATCH($A16,Exch_regions1,0),MATCH(HR$1,Exch_months1,0))</f>
        <v>30.337037037037039</v>
      </c>
      <c r="HT16" s="15">
        <v>855000</v>
      </c>
      <c r="HU16" s="15">
        <f t="array" ref="HU16">HT16/INDEX(Exch_rate,MATCH($A16,Exch_regions1,0),MATCH(HT$1,Exch_months1,0))</f>
        <v>31.666666666666668</v>
      </c>
      <c r="HV16" s="15">
        <v>865375</v>
      </c>
      <c r="HW16" s="15">
        <f t="array" ref="HW16">HV16/INDEX(Exch_rate,MATCH($A16,Exch_regions1,0),MATCH(HV$1,Exch_months1,0))</f>
        <v>31.815257352941178</v>
      </c>
      <c r="HX16" s="15">
        <v>862000</v>
      </c>
      <c r="HY16" s="15">
        <f t="array" ref="HY16">HX16/INDEX(Exch_rate,MATCH($A16,Exch_regions1,0),MATCH(HX$1,Exch_months1,0))</f>
        <v>31.691176470588236</v>
      </c>
      <c r="HZ16" s="15">
        <v>874300</v>
      </c>
      <c r="IA16" s="15">
        <f t="array" ref="IA16">HZ16/INDEX(Exch_rate,MATCH($A16,Exch_regions1,0),MATCH(HZ$1,Exch_months1,0))</f>
        <v>32.143382352941174</v>
      </c>
      <c r="IB16" s="15">
        <v>853900</v>
      </c>
      <c r="IC16" s="15">
        <f t="array" ref="IC16">IB16/INDEX(Exch_rate,MATCH($A16,Exch_regions1,0),MATCH(IB$1,Exch_months1,0))</f>
        <v>31.164233576642335</v>
      </c>
      <c r="ID16" s="15">
        <v>843400</v>
      </c>
      <c r="IE16" s="15">
        <f t="array" ref="IE16">ID16/INDEX(Exch_rate,MATCH($A16,Exch_regions1,0),MATCH(ID$1,Exch_months1,0))</f>
        <v>30.95045871559633</v>
      </c>
      <c r="IF16" s="15">
        <v>864900</v>
      </c>
      <c r="IG16" s="15">
        <f t="array" ref="IG16">IF16/INDEX(Exch_rate,MATCH($A16,Exch_regions1,0),MATCH(IF$1,Exch_months1,0))</f>
        <v>31.797794117647058</v>
      </c>
      <c r="IH16" s="15">
        <v>885900</v>
      </c>
      <c r="II16" s="15">
        <f t="array" ref="II16">IH16/INDEX(Exch_rate,MATCH($A16,Exch_regions1,0),MATCH(IH$1,Exch_months1,0))</f>
        <v>31.866906474820144</v>
      </c>
      <c r="IJ16" s="15">
        <v>906800</v>
      </c>
      <c r="IK16" s="15">
        <f t="array" ref="IK16">IJ16/INDEX(Exch_rate,MATCH($A16,Exch_regions1,0),MATCH(IJ$1,Exch_months1,0))</f>
        <v>32.618705035971225</v>
      </c>
      <c r="IL16" s="15">
        <v>908300</v>
      </c>
      <c r="IM16" s="15">
        <f t="array" ref="IM16">IL16/INDEX(Exch_rate,MATCH($A16,Exch_regions1,0),MATCH(IL$1,Exch_months1,0))</f>
        <v>32.439285714285717</v>
      </c>
      <c r="IN16" s="15">
        <v>904550</v>
      </c>
      <c r="IO16" s="15">
        <f t="array" ref="IO16">IN16/INDEX(Exch_rate,MATCH($A16,Exch_regions1,0),MATCH(IN$1,Exch_months1,0))</f>
        <v>32.77355072463768</v>
      </c>
      <c r="IP16" s="15">
        <v>870800</v>
      </c>
      <c r="IQ16" s="15">
        <f t="array" ref="IQ16">IP16/INDEX(Exch_rate,MATCH($A16,Exch_regions1,0),MATCH(IP$1,Exch_months1,0))</f>
        <v>31.323741007194243</v>
      </c>
      <c r="IR16" s="15">
        <v>875300</v>
      </c>
      <c r="IS16" s="15">
        <f t="array" ref="IS16">IR16/INDEX(Exch_rate,MATCH($A16,Exch_regions1,0),MATCH(IR$1,Exch_months1,0))</f>
        <v>31.316636851520574</v>
      </c>
      <c r="IT16" s="15">
        <v>882200</v>
      </c>
      <c r="IU16" s="15">
        <f t="array" ref="IU16">IT16/INDEX(Exch_rate,MATCH($A16,Exch_regions1,0),MATCH(IT$1,Exch_months1,0))</f>
        <v>31.688218390804597</v>
      </c>
      <c r="IV16" s="15">
        <v>864800</v>
      </c>
      <c r="IW16" s="15">
        <f t="array" ref="IW16">IV16/INDEX(Exch_rate,MATCH($A16,Exch_regions1,0),MATCH(IV$1,Exch_months1,0))</f>
        <v>30.885714285714286</v>
      </c>
      <c r="IX16" s="15">
        <v>863300</v>
      </c>
      <c r="IY16" s="15">
        <f t="array" ref="IY16">IX16/INDEX(Exch_rate,MATCH($A16,Exch_regions1,0),MATCH(IX$1,Exch_months1,0))</f>
        <v>31.22242314647378</v>
      </c>
      <c r="IZ16" s="15">
        <v>863300</v>
      </c>
      <c r="JA16" s="15">
        <f t="array" ref="JA16">IZ16/INDEX(Exch_rate,MATCH($A16,Exch_regions1,0),MATCH(IZ$1,Exch_months1,0))</f>
        <v>31.46137026239067</v>
      </c>
      <c r="JB16" s="15">
        <v>871700</v>
      </c>
      <c r="JC16" s="15">
        <f t="array" ref="JC16">JB16/INDEX(Exch_rate,MATCH($A16,Exch_regions1,0),MATCH(JB$1,Exch_months1,0))</f>
        <v>31.813868613138688</v>
      </c>
      <c r="JD16" s="15">
        <v>886700</v>
      </c>
      <c r="JE16" s="15">
        <f t="array" ref="JE16">JD16/INDEX(Exch_rate,MATCH($A16,Exch_regions1,0),MATCH(JD$1,Exch_months1,0))</f>
        <v>32.068716094032553</v>
      </c>
      <c r="JF16" s="15">
        <v>883700</v>
      </c>
      <c r="JG16" s="15">
        <f t="array" ref="JG16">JF16/INDEX(Exch_rate,MATCH($A16,Exch_regions1,0),MATCH(JF$1,Exch_months1,0))</f>
        <v>31.787769784172664</v>
      </c>
      <c r="JH16" s="15">
        <v>883700</v>
      </c>
      <c r="JI16" s="15">
        <f t="array" ref="JI16">JH16/INDEX(Exch_rate,MATCH($A16,Exch_regions1,0),MATCH(JH$1,Exch_months1,0))</f>
        <v>31.787769784172664</v>
      </c>
      <c r="JJ16" s="15">
        <v>865700</v>
      </c>
      <c r="JK16" s="15">
        <f t="array" ref="JK16">JJ16/INDEX(Exch_rate,MATCH($A16,Exch_regions1,0),MATCH(JJ$1,Exch_months1,0))</f>
        <v>31.365942028985508</v>
      </c>
      <c r="JL16" s="15">
        <v>853700</v>
      </c>
      <c r="JM16" s="15">
        <f>JL16/INDEX(Exchange_rate_data1,MATCH('Non Food Items CMB_Regions'!$A16,Exch_regions,0),MATCH('Non Food Items CMB_Regions'!JL$1,Exch_months3,0))</f>
        <v>30.763963963963963</v>
      </c>
      <c r="JN16" s="42">
        <v>853700</v>
      </c>
      <c r="JO16" s="42">
        <f>JN16/INDEX(Exchange_rate_data2,MATCH('Non Food Items CMB_Regions'!$A16,Exch_regions,0),MATCH('Non Food Items CMB_Regions'!JN$1,Exch_months4,0))</f>
        <v>30.763963963963963</v>
      </c>
      <c r="JP16" s="42">
        <v>868700</v>
      </c>
      <c r="JQ16" s="42">
        <f>JP16/INDEX(Exchange_rate_data3,MATCH('Non Food Items CMB_Regions'!$A16,Exch_regions,0),MATCH('Non Food Items CMB_Regions'!JP$1,Exch_months5,0))</f>
        <v>30.969696969696969</v>
      </c>
      <c r="JR16" s="42">
        <v>859380</v>
      </c>
      <c r="JS16" s="42">
        <f>JR16/INDEX(Exchange_rate4,MATCH('Non Food Items CMB_Regions'!$A16,Exch_regions,0),MATCH('Non Food Items CMB_Regions'!JR$1,Exch_month6,0))</f>
        <v>30.912949640287771</v>
      </c>
      <c r="JT16" s="42">
        <v>867300</v>
      </c>
      <c r="JU16" s="42">
        <f>JT16/INDEX(Exchange_rate5,MATCH('Non Food Items CMB_Regions'!$A16,Exch_regions,0),MATCH('Non Food Items CMB_Regions'!JT$1,Exch_month7,0))</f>
        <v>31.009608938547487</v>
      </c>
      <c r="JV16" s="2">
        <v>936916</v>
      </c>
      <c r="JW16" s="42">
        <f>JV16/INDEX(Exchange_rate6,MATCH('Non Food Items CMB_Regions'!$A16,Exch_regions,0),MATCH('Non Food Items CMB_Regions'!JV$1,Exch_month9,0))</f>
        <v>33.365954415954413</v>
      </c>
      <c r="JX16" s="42">
        <v>901836</v>
      </c>
      <c r="JY16" s="42">
        <f>JX16/INDEX(Exchange_rate7,MATCH('Non Food Items CMB_Regions'!$A16,Exch_regions,0),MATCH('Non Food Items CMB_Regions'!JX$1,Exch_month10,0))</f>
        <v>31.98</v>
      </c>
      <c r="JZ16" s="42">
        <v>973850</v>
      </c>
      <c r="KA16" s="42">
        <f>JZ16/INDEX(Exchange_rate8,MATCH('Non Food Items CMB_Regions'!$A16,Exch_regions,0),MATCH('Non Food Items CMB_Regions'!JZ$1,Exchange_month11,0))</f>
        <v>34.230228471001759</v>
      </c>
      <c r="KB16" s="42">
        <v>987500</v>
      </c>
      <c r="KC16" s="42">
        <f>KB16/INDEX(Exchange_rate9,MATCH('Non Food Items CMB_Regions'!$A16,Exch_regions,0),MATCH('Non Food Items CMB_Regions'!KB$1,Exch_month11,0))</f>
        <v>34.89399293286219</v>
      </c>
      <c r="KD16" s="42">
        <v>988850</v>
      </c>
      <c r="KE16" s="42">
        <f>KD16/INDEX(Exchange_rate10,MATCH('Non Food Items CMB_Regions'!$A16,Exch_regions,0),MATCH('Non Food Items CMB_Regions'!KD$1,Exch_month12,0))</f>
        <v>34.757469244288224</v>
      </c>
      <c r="KF16" s="42">
        <v>984606.4</v>
      </c>
      <c r="KG16" s="42">
        <f>KF16/INDEX(Exchange_rate11,MATCH('Non Food Items CMB_Regions'!$A16,Exch_regions,0),MATCH('Non Food Items CMB_Regions'!KF$1,Exch_month13,0))</f>
        <v>34.682917206785774</v>
      </c>
      <c r="KH16" s="42">
        <v>854340</v>
      </c>
      <c r="KI16" s="42">
        <f>KH16/INDEX(Exchange_rate12,MATCH('Non Food Items CMB_Regions'!$A16,Exch_regions,0),MATCH('Non Food Items CMB_Regions'!KH$1,Exch_month14,0))</f>
        <v>29.84593886462882</v>
      </c>
      <c r="KJ16" s="42">
        <v>848900</v>
      </c>
      <c r="KK16" s="42">
        <f>KJ16/INDEX(Exchange_rate13,MATCH('Non Food Items CMB_Regions'!$A16,Exch_regions,0),MATCH('Non Food Items CMB_Regions'!KJ$1,Exch_month15,0))</f>
        <v>29.559085963003266</v>
      </c>
      <c r="KL16" s="42">
        <v>1046333.3333333334</v>
      </c>
      <c r="KM16" s="42">
        <f>KL16/INDEX(Exchange_rate14,MATCH('Non Food Items CMB_Regions'!$A16,Exch_regions,0),MATCH('Non Food Items CMB_Regions'!KL$1,Exch_month16,0))</f>
        <v>35.874285714285712</v>
      </c>
      <c r="KN16" s="42">
        <v>1045833.3333333334</v>
      </c>
      <c r="KO16" s="42">
        <f>KN16/INDEX(Exchange_rate15,MATCH('Non Food Items CMB_Regions'!$A16,Exch_regions,0),MATCH('Non Food Items CMB_Regions'!KN$1,Exch_month17,0))</f>
        <v>35.857142857142854</v>
      </c>
      <c r="KP16" s="44">
        <v>1055833.3333333333</v>
      </c>
      <c r="KQ16" s="42">
        <f>KP16/INDEX(Exchange_rate16,MATCH('Non Food Items CMB_Regions'!$A16,Exch_regions,0),MATCH('Non Food Items CMB_Regions'!KP$1,Exch_month18,0))</f>
        <v>36.25178826895565</v>
      </c>
      <c r="KR16" s="42">
        <v>1055833.3333333333</v>
      </c>
      <c r="KS16" s="42">
        <f>KR16/INDEX(Exchange_rate17,MATCH('Non Food Items CMB_Regions'!$A16,Exch_regions,0),MATCH('Non Food Items CMB_Regions'!KR$1,Exch_month19,0))</f>
        <v>36.40804597701149</v>
      </c>
      <c r="KT16" s="42">
        <v>1262500</v>
      </c>
      <c r="KU16" s="42">
        <f>KT16/INDEX(Exchange_rate18,MATCH('Non Food Items CMB_Regions'!$A16,Exch_regions,0),MATCH('Non Food Items CMB_Regions'!KT$1,Exch_month20,0))</f>
        <v>42.796610169491522</v>
      </c>
      <c r="KV16" s="42">
        <v>1279500</v>
      </c>
      <c r="KW16" s="42">
        <f>KV16/INDEX(Exchange_rate19,MATCH('Non Food Items CMB_Regions'!$A16,Exch_regions,0),MATCH('Non Food Items CMB_Regions'!KV$1,Exch_month21,0))</f>
        <v>42.828451882845187</v>
      </c>
      <c r="KX16" s="2">
        <v>1065833.3333333333</v>
      </c>
      <c r="KY16" s="42">
        <f>KX16/INDEX(Exchange_rate20,MATCH('Non Food Items CMB_Regions'!$A16,Exch_regions,0),MATCH('Non Food Items CMB_Regions'!KX$1,Exch_month22,0))</f>
        <v>35.380359612724753</v>
      </c>
      <c r="KZ16" s="42">
        <v>1068833.3333333333</v>
      </c>
      <c r="LA16" s="42">
        <f>KZ16/INDEX(Exchange_rate22,MATCH('Non Food Items CMB_Regions'!$A16,Exch_regions,0),MATCH('Non Food Items CMB_Regions'!KZ$1,Exch_month24,0))</f>
        <v>33.142118863049092</v>
      </c>
      <c r="LB16" s="42">
        <v>1066333.3333333333</v>
      </c>
      <c r="LC16" s="42">
        <f>LB16/INDEX(Exchange_rate23,MATCH('Non Food Items CMB_Regions'!$A16,Exch_regions,0),MATCH('Non Food Items CMB_Regions'!LB$1,Exch_month25,0))</f>
        <v>32.559796437659031</v>
      </c>
      <c r="LD16" s="24">
        <f t="shared" si="0"/>
        <v>862839.28</v>
      </c>
      <c r="LE16" s="24">
        <f t="shared" si="0"/>
        <v>31.396269093397997</v>
      </c>
      <c r="LG16" s="41"/>
    </row>
    <row r="17" spans="1:319" x14ac:dyDescent="0.35">
      <c r="A17" s="1" t="s">
        <v>14</v>
      </c>
      <c r="B17" s="21">
        <v>682805</v>
      </c>
      <c r="C17" s="15">
        <f t="array" ref="C17">B17/INDEX(Exch_rate,MATCH($A17,Exch_regions1,0),MATCH(B$1,Exch_months1,0))</f>
        <v>31.944093567251461</v>
      </c>
      <c r="D17" s="21">
        <v>642867.5</v>
      </c>
      <c r="E17" s="15">
        <f t="array" ref="E17">D17/INDEX(Exch_rate,MATCH($A17,Exch_regions1,0),MATCH(D$1,Exch_months1,0))</f>
        <v>35.690076335877862</v>
      </c>
      <c r="F17" s="21">
        <v>663617.5</v>
      </c>
      <c r="G17" s="15">
        <f t="array" ref="G17">F17/INDEX(Exch_rate,MATCH($A17,Exch_regions1,0),MATCH(F$1,Exch_months1,0))</f>
        <v>39.901841413002629</v>
      </c>
      <c r="H17" s="21">
        <v>680632.5</v>
      </c>
      <c r="I17" s="15">
        <f t="array" ref="I17">H17/INDEX(Exch_rate,MATCH($A17,Exch_regions1,0),MATCH(H$1,Exch_months1,0))</f>
        <v>38.832263585793754</v>
      </c>
      <c r="J17" s="21">
        <v>741370</v>
      </c>
      <c r="K17" s="15">
        <f t="array" ref="K17">J17/INDEX(Exch_rate,MATCH($A17,Exch_regions1,0),MATCH(J$1,Exch_months1,0))</f>
        <v>40.567441860465117</v>
      </c>
      <c r="L17" s="21">
        <v>725745</v>
      </c>
      <c r="M17" s="15">
        <f t="array" ref="M17">L17/INDEX(Exch_rate,MATCH($A17,Exch_regions1,0),MATCH(L$1,Exch_months1,0))</f>
        <v>38.323168316831683</v>
      </c>
      <c r="N17" s="21">
        <v>626370</v>
      </c>
      <c r="O17" s="15">
        <f t="array" ref="O17">N17/INDEX(Exch_rate,MATCH($A17,Exch_regions1,0),MATCH(N$1,Exch_months1,0))</f>
        <v>32.697944535073411</v>
      </c>
      <c r="P17" s="21">
        <v>692807.5</v>
      </c>
      <c r="Q17" s="15">
        <f t="array" ref="Q17">P17/INDEX(Exch_rate,MATCH($A17,Exch_regions1,0),MATCH(P$1,Exch_months1,0))</f>
        <v>35.101076630778977</v>
      </c>
      <c r="R17" s="21">
        <v>694370</v>
      </c>
      <c r="S17" s="15">
        <f t="array" ref="S17">R17/INDEX(Exch_rate,MATCH($A17,Exch_regions1,0),MATCH(R$1,Exch_months1,0))</f>
        <v>33.163940298507463</v>
      </c>
      <c r="T17" s="21">
        <v>728382.5</v>
      </c>
      <c r="U17" s="15">
        <f t="array" ref="U17">T17/INDEX(Exch_rate,MATCH($A17,Exch_regions1,0),MATCH(T$1,Exch_months1,0))</f>
        <v>34.325282752120643</v>
      </c>
      <c r="V17" s="21">
        <v>727245</v>
      </c>
      <c r="W17" s="15">
        <f t="array" ref="W17">V17/INDEX(Exch_rate,MATCH($A17,Exch_regions1,0),MATCH(V$1,Exch_months1,0))</f>
        <v>34.937247036498803</v>
      </c>
      <c r="X17" s="21">
        <v>739372.5</v>
      </c>
      <c r="Y17" s="15">
        <f t="array" ref="Y17">X17/INDEX(Exch_rate,MATCH($A17,Exch_regions1,0),MATCH(X$1,Exch_months1,0))</f>
        <v>35.946399270738375</v>
      </c>
      <c r="Z17" s="21">
        <v>728435</v>
      </c>
      <c r="AA17" s="15">
        <f t="array" ref="AA17">Z17/INDEX(Exch_rate,MATCH($A17,Exch_regions1,0),MATCH(Z$1,Exch_months1,0))</f>
        <v>35.861415384615384</v>
      </c>
      <c r="AB17" s="21">
        <v>756310</v>
      </c>
      <c r="AC17" s="15">
        <f t="array" ref="AC17">AB17/INDEX(Exch_rate,MATCH($A17,Exch_regions1,0),MATCH(AB$1,Exch_months1,0))</f>
        <v>41.356664388243338</v>
      </c>
      <c r="AD17" s="21">
        <v>755661.25</v>
      </c>
      <c r="AE17" s="15">
        <f t="array" ref="AE17">AD17/INDEX(Exch_rate,MATCH($A17,Exch_regions1,0),MATCH(AD$1,Exch_months1,0))</f>
        <v>40.123783733556344</v>
      </c>
      <c r="AF17" s="21">
        <v>739537</v>
      </c>
      <c r="AG17" s="15">
        <f t="array" ref="AG17">AF17/INDEX(Exch_rate,MATCH($A17,Exch_regions1,0),MATCH(AF$1,Exch_months1,0))</f>
        <v>36.0310353227771</v>
      </c>
      <c r="AH17" s="21">
        <v>696442.5</v>
      </c>
      <c r="AI17" s="15">
        <f t="array" ref="AI17">AH17/INDEX(Exch_rate,MATCH($A17,Exch_regions1,0),MATCH(AH$1,Exch_months1,0))</f>
        <v>33.848967193195627</v>
      </c>
      <c r="AJ17" s="21">
        <v>741745</v>
      </c>
      <c r="AK17" s="15">
        <f t="array" ref="AK17">AJ17/INDEX(Exch_rate,MATCH($A17,Exch_regions1,0),MATCH(AJ$1,Exch_months1,0))</f>
        <v>35.919854721549633</v>
      </c>
      <c r="AL17" s="21">
        <v>690625</v>
      </c>
      <c r="AM17" s="15">
        <f t="array" ref="AM17">AL17/INDEX(Exch_rate,MATCH($A17,Exch_regions1,0),MATCH(AL$1,Exch_months1,0))</f>
        <v>33.457811869196604</v>
      </c>
      <c r="AN17" s="21">
        <v>694000</v>
      </c>
      <c r="AO17" s="15">
        <f t="array" ref="AO17">AN17/INDEX(Exch_rate,MATCH($A17,Exch_regions1,0),MATCH(AN$1,Exch_months1,0))</f>
        <v>33.546827794561935</v>
      </c>
      <c r="AP17" s="21">
        <v>663042.5</v>
      </c>
      <c r="AQ17" s="15">
        <f t="array" ref="AQ17">AP17/INDEX(Exch_rate,MATCH($A17,Exch_regions1,0),MATCH(AP$1,Exch_months1,0))</f>
        <v>31.915403128760531</v>
      </c>
      <c r="AR17" s="21">
        <v>697497.5</v>
      </c>
      <c r="AS17" s="15">
        <f t="array" ref="AS17">AR17/INDEX(Exch_rate,MATCH($A17,Exch_regions1,0),MATCH(AR$1,Exch_months1,0))</f>
        <v>32.375863069335651</v>
      </c>
      <c r="AT17" s="21">
        <v>713935</v>
      </c>
      <c r="AU17" s="15">
        <f t="array" ref="AU17">AT17/INDEX(Exch_rate,MATCH($A17,Exch_regions1,0),MATCH(AT$1,Exch_months1,0))</f>
        <v>32.627706369608681</v>
      </c>
      <c r="AV17" s="21">
        <v>688547.5</v>
      </c>
      <c r="AW17" s="15">
        <f t="array" ref="AW17">AV17/INDEX(Exch_rate,MATCH($A17,Exch_regions1,0),MATCH(AV$1,Exch_months1,0))</f>
        <v>31.621010332950632</v>
      </c>
      <c r="AX17" s="21">
        <v>648000</v>
      </c>
      <c r="AY17" s="15">
        <f t="array" ref="AY17">AX17/INDEX(Exch_rate,MATCH($A17,Exch_regions1,0),MATCH(AX$1,Exch_months1,0))</f>
        <v>29.433473763101414</v>
      </c>
      <c r="AZ17" s="21">
        <v>649687.5</v>
      </c>
      <c r="BA17" s="15">
        <f t="array" ref="BA17">AZ17/INDEX(Exch_rate,MATCH($A17,Exch_regions1,0),MATCH(AZ$1,Exch_months1,0))</f>
        <v>30.028425175924106</v>
      </c>
      <c r="BB17" s="21">
        <v>672750</v>
      </c>
      <c r="BC17" s="15">
        <f t="array" ref="BC17">BB17/INDEX(Exch_rate,MATCH($A17,Exch_regions1,0),MATCH(BB$1,Exch_months1,0))</f>
        <v>30.784894695297037</v>
      </c>
      <c r="BD17" s="21">
        <v>703687.5</v>
      </c>
      <c r="BE17" s="15">
        <f t="array" ref="BE17">BD17/INDEX(Exch_rate,MATCH($A17,Exch_regions1,0),MATCH(BD$1,Exch_months1,0))</f>
        <v>31.883261783129253</v>
      </c>
      <c r="BF17" s="21">
        <v>690062.5</v>
      </c>
      <c r="BG17" s="15">
        <f t="array" ref="BG17">BF17/INDEX(Exch_rate,MATCH($A17,Exch_regions1,0),MATCH(BF$1,Exch_months1,0))</f>
        <v>30.939997533991683</v>
      </c>
      <c r="BH17" s="21">
        <v>708812.5</v>
      </c>
      <c r="BI17" s="15">
        <f t="array" ref="BI17">BH17/INDEX(Exch_rate,MATCH($A17,Exch_regions1,0),MATCH(BH$1,Exch_months1,0))</f>
        <v>31.73195299384443</v>
      </c>
      <c r="BJ17" s="21">
        <v>697875</v>
      </c>
      <c r="BK17" s="15">
        <f t="array" ref="BK17">BJ17/INDEX(Exch_rate,MATCH($A17,Exch_regions1,0),MATCH(BJ$1,Exch_months1,0))</f>
        <v>31.172529313232832</v>
      </c>
      <c r="BL17" s="21">
        <v>722685</v>
      </c>
      <c r="BM17" s="15">
        <f t="array" ref="BM17">BL17/INDEX(Exch_rate,MATCH($A17,Exch_regions1,0),MATCH(BL$1,Exch_months1,0))</f>
        <v>32.280737018425462</v>
      </c>
      <c r="BN17" s="21">
        <v>876060</v>
      </c>
      <c r="BO17" s="15">
        <f t="array" ref="BO17">BN17/INDEX(Exch_rate,MATCH($A17,Exch_regions1,0),MATCH(BN$1,Exch_months1,0))</f>
        <v>39.044456824512537</v>
      </c>
      <c r="BP17" s="21">
        <v>668122.5</v>
      </c>
      <c r="BQ17" s="15">
        <f t="array" ref="BQ17">BP17/INDEX(Exch_rate,MATCH($A17,Exch_regions1,0),MATCH(BP$1,Exch_months1,0))</f>
        <v>29.710839355197333</v>
      </c>
      <c r="BR17" s="21">
        <v>710247.5</v>
      </c>
      <c r="BS17" s="15">
        <f t="array" ref="BS17">BR17/INDEX(Exch_rate,MATCH($A17,Exch_regions1,0),MATCH(BR$1,Exch_months1,0))</f>
        <v>31.461683277962347</v>
      </c>
      <c r="BT17" s="21">
        <v>693962.5</v>
      </c>
      <c r="BU17" s="15">
        <f t="array" ref="BU17">BT17/INDEX(Exch_rate,MATCH($A17,Exch_regions1,0),MATCH(BT$1,Exch_months1,0))</f>
        <v>30.621621621621621</v>
      </c>
      <c r="BV17" s="21">
        <v>624247.5</v>
      </c>
      <c r="BW17" s="15">
        <f t="array" ref="BW17">BV17/INDEX(Exch_rate,MATCH($A17,Exch_regions1,0),MATCH(BV$1,Exch_months1,0))</f>
        <v>27.552993103448276</v>
      </c>
      <c r="BX17" s="21">
        <v>614435</v>
      </c>
      <c r="BY17" s="15">
        <f t="array" ref="BY17">BX17/INDEX(Exch_rate,MATCH($A17,Exch_regions1,0),MATCH(BX$1,Exch_months1,0))</f>
        <v>26.978485181119648</v>
      </c>
      <c r="BZ17" s="21">
        <v>714747.5</v>
      </c>
      <c r="CA17" s="15">
        <f t="array" ref="CA17">BZ17/INDEX(Exch_rate,MATCH($A17,Exch_regions1,0),MATCH(BZ$1,Exch_months1,0))</f>
        <v>31.228727471327144</v>
      </c>
      <c r="CB17" s="21">
        <v>751872.5</v>
      </c>
      <c r="CC17" s="15">
        <f t="array" ref="CC17">CB17/INDEX(Exch_rate,MATCH($A17,Exch_regions1,0),MATCH(CB$1,Exch_months1,0))</f>
        <v>33.013062568605925</v>
      </c>
      <c r="CD17" s="21">
        <v>626935</v>
      </c>
      <c r="CE17" s="15">
        <f t="array" ref="CE17">CD17/INDEX(Exch_rate,MATCH($A17,Exch_regions1,0),MATCH(CD$1,Exch_months1,0))</f>
        <v>27.512232583653319</v>
      </c>
      <c r="CF17" s="21">
        <v>645497.5</v>
      </c>
      <c r="CG17" s="15">
        <f t="array" ref="CG17">CF17/INDEX(Exch_rate,MATCH($A17,Exch_regions1,0),MATCH(CF$1,Exch_months1,0))</f>
        <v>28.129929838323093</v>
      </c>
      <c r="CH17" s="21">
        <v>637247.5</v>
      </c>
      <c r="CI17" s="15">
        <f t="array" ref="CI17">CH17/INDEX(Exch_rate,MATCH($A17,Exch_regions1,0),MATCH(CH$1,Exch_months1,0))</f>
        <v>27.593937753721246</v>
      </c>
      <c r="CJ17" s="21">
        <v>617935</v>
      </c>
      <c r="CK17" s="15">
        <f t="array" ref="CK17">CJ17/INDEX(Exch_rate,MATCH($A17,Exch_regions1,0),MATCH(CJ$1,Exch_months1,0))</f>
        <v>26.707077255537548</v>
      </c>
      <c r="CL17" s="21">
        <v>614935</v>
      </c>
      <c r="CM17" s="15">
        <f t="array" ref="CM17">CL17/INDEX(Exch_rate,MATCH($A17,Exch_regions1,0),MATCH(CL$1,Exch_months1,0))</f>
        <v>26.69278350515464</v>
      </c>
      <c r="CN17" s="21">
        <v>637435</v>
      </c>
      <c r="CO17" s="15">
        <f t="array" ref="CO17">CN17/INDEX(Exch_rate,MATCH($A17,Exch_regions1,0),MATCH(CN$1,Exch_months1,0))</f>
        <v>27.594588744588744</v>
      </c>
      <c r="CP17" s="21">
        <v>620935</v>
      </c>
      <c r="CQ17" s="15">
        <f t="array" ref="CQ17">CP17/INDEX(Exch_rate,MATCH($A17,Exch_regions1,0),MATCH(CP$1,Exch_months1,0))</f>
        <v>26.997173913043479</v>
      </c>
      <c r="CR17" s="21">
        <v>610497.5</v>
      </c>
      <c r="CS17" s="15">
        <f t="array" ref="CS17">CR17/INDEX(Exch_rate,MATCH($A17,Exch_regions1,0),MATCH(CR$1,Exch_months1,0))</f>
        <v>25.732244467860905</v>
      </c>
      <c r="CT17" s="21">
        <v>613060</v>
      </c>
      <c r="CU17" s="15">
        <f t="array" ref="CU17">CT17/INDEX(Exch_rate,MATCH($A17,Exch_regions1,0),MATCH(CT$1,Exch_months1,0))</f>
        <v>25.704821802935012</v>
      </c>
      <c r="CV17" s="21">
        <v>648310</v>
      </c>
      <c r="CW17" s="15">
        <f t="array" ref="CW17">CV17/INDEX(Exch_rate,MATCH($A17,Exch_regions1,0),MATCH(CV$1,Exch_months1,0))</f>
        <v>28.93433751743375</v>
      </c>
      <c r="CX17" s="15">
        <v>676432.5</v>
      </c>
      <c r="CY17" s="15">
        <f t="array" ref="CY17">CX17/INDEX(Exch_rate,MATCH($A17,Exch_regions1,0),MATCH(CX$1,Exch_months1,0))</f>
        <v>30.122237684386306</v>
      </c>
      <c r="CZ17" s="15">
        <v>665117.5</v>
      </c>
      <c r="DA17" s="15">
        <f t="array" ref="DA17">CZ17/INDEX(Exch_rate,MATCH($A17,Exch_regions1,0),MATCH(CZ$1,Exch_months1,0))</f>
        <v>28.949619151251362</v>
      </c>
      <c r="DB17" s="15">
        <v>662742.5</v>
      </c>
      <c r="DC17" s="15">
        <f t="array" ref="DC17">DB17/INDEX(Exch_rate,MATCH($A17,Exch_regions1,0),MATCH(DB$1,Exch_months1,0))</f>
        <v>28.156877323420073</v>
      </c>
      <c r="DD17" s="15">
        <v>657370</v>
      </c>
      <c r="DE17" s="15">
        <f t="array" ref="DE17">DD17/INDEX(Exch_rate,MATCH($A17,Exch_regions1,0),MATCH(DD$1,Exch_months1,0))</f>
        <v>28.682628851922551</v>
      </c>
      <c r="DF17" s="2">
        <v>622247.5</v>
      </c>
      <c r="DG17" s="15">
        <f t="array" ref="DG17">DF17/INDEX(Exch_rate,MATCH($A17,Exch_regions1,0),MATCH(DF$1,Exch_months1,0))</f>
        <v>27.054239130434784</v>
      </c>
      <c r="DH17" s="2">
        <v>622247.5</v>
      </c>
      <c r="DI17" s="15">
        <f t="array" ref="DI17">DH17/INDEX(Exch_rate,MATCH($A17,Exch_regions1,0),MATCH(DH$1,Exch_months1,0))</f>
        <v>26.878941684665225</v>
      </c>
      <c r="DJ17" s="2">
        <v>646747.5</v>
      </c>
      <c r="DK17" s="15">
        <f t="array" ref="DK17">DJ17/INDEX(Exch_rate,MATCH($A17,Exch_regions1,0),MATCH(DJ$1,Exch_months1,0))</f>
        <v>27.937257019438444</v>
      </c>
      <c r="DL17" s="2">
        <v>669062.5</v>
      </c>
      <c r="DM17" s="15">
        <f t="array" ref="DM17">DL17/INDEX(Exch_rate,MATCH($A17,Exch_regions1,0),MATCH(DL$1,Exch_months1,0))</f>
        <v>28.971583220568334</v>
      </c>
      <c r="DN17" s="2">
        <v>672937.5</v>
      </c>
      <c r="DO17" s="15">
        <f t="array" ref="DO17">DN17/INDEX(Exch_rate,MATCH($A17,Exch_regions1,0),MATCH(DN$1,Exch_months1,0))</f>
        <v>28.858214955775932</v>
      </c>
      <c r="DP17" s="2">
        <v>670000</v>
      </c>
      <c r="DQ17" s="15">
        <f t="array" ref="DQ17">DP17/INDEX(Exch_rate,MATCH($A17,Exch_regions1,0),MATCH(DP$1,Exch_months1,0))</f>
        <v>28.594291811149638</v>
      </c>
      <c r="DR17" s="17">
        <v>724825</v>
      </c>
      <c r="DS17" s="15">
        <f t="array" ref="DS17">DR17/INDEX(Exch_rate,MATCH($A17,Exch_regions1,0),MATCH(DR$1,Exch_months1,0))</f>
        <v>31.116715857257848</v>
      </c>
      <c r="DT17" s="17">
        <v>762870</v>
      </c>
      <c r="DU17" s="15">
        <f t="array" ref="DU17">DT17/INDEX(Exch_rate,MATCH($A17,Exch_regions1,0),MATCH(DT$1,Exch_months1,0))</f>
        <v>32.609991985038739</v>
      </c>
      <c r="DV17" s="17">
        <v>753307.5</v>
      </c>
      <c r="DW17" s="15">
        <f t="array" ref="DW17">DV17/INDEX(Exch_rate,MATCH($A17,Exch_regions1,0),MATCH(DV$1,Exch_months1,0))</f>
        <v>32.098322237017314</v>
      </c>
      <c r="DX17" s="17">
        <v>712682.5</v>
      </c>
      <c r="DY17" s="15">
        <f t="array" ref="DY17">DX17/INDEX(Exch_rate,MATCH($A17,Exch_regions1,0),MATCH(DX$1,Exch_months1,0))</f>
        <v>30.554448017148982</v>
      </c>
      <c r="DZ17" s="17">
        <v>713556</v>
      </c>
      <c r="EA17" s="15">
        <f t="array" ref="EA17">DZ17/INDEX(Exch_rate,MATCH($A17,Exch_regions1,0),MATCH(DZ$1,Exch_months1,0))</f>
        <v>30.624721030042917</v>
      </c>
      <c r="EB17" s="17">
        <v>678307.5</v>
      </c>
      <c r="EC17" s="15">
        <f t="array" ref="EC17">EB17/INDEX(Exch_rate,MATCH($A17,Exch_regions1,0),MATCH(EB$1,Exch_months1,0))</f>
        <v>28.979759679572762</v>
      </c>
      <c r="ED17" s="2">
        <v>637320</v>
      </c>
      <c r="EE17" s="15">
        <f t="array" ref="EE17">ED17/INDEX(Exch_rate,MATCH($A17,Exch_regions1,0),MATCH(ED$1,Exch_months1,0))</f>
        <v>26.254170957775489</v>
      </c>
      <c r="EF17" s="20">
        <v>613370</v>
      </c>
      <c r="EG17" s="15">
        <f t="array" ref="EG17">EF17/INDEX(Exch_rate,MATCH($A17,Exch_regions1,0),MATCH(EF$1,Exch_months1,0))</f>
        <v>25.380740066413566</v>
      </c>
      <c r="EH17" s="2">
        <v>593932.5</v>
      </c>
      <c r="EI17" s="15">
        <f t="array" ref="EI17">EH17/INDEX(Exch_rate,MATCH($A17,Exch_regions1,0),MATCH(EH$1,Exch_months1,0))</f>
        <v>24.593478260869563</v>
      </c>
      <c r="EJ17" s="21">
        <v>635332.5</v>
      </c>
      <c r="EK17" s="15">
        <f t="array" ref="EK17">EJ17/INDEX(Exch_rate,MATCH($A17,Exch_regions1,0),MATCH(EJ$1,Exch_months1,0))</f>
        <v>26.152096732698741</v>
      </c>
      <c r="EL17" s="21">
        <v>657495</v>
      </c>
      <c r="EM17" s="15">
        <f t="array" ref="EM17">EL17/INDEX(Exch_rate,MATCH($A17,Exch_regions1,0),MATCH(EL$1,Exch_months1,0))</f>
        <v>27.11319587628866</v>
      </c>
      <c r="EN17" s="2">
        <v>656920</v>
      </c>
      <c r="EO17" s="15">
        <f t="array" ref="EO17">EN17/INDEX(Exch_rate,MATCH($A17,Exch_regions1,0),MATCH(EN$1,Exch_months1,0))</f>
        <v>26.922950819672131</v>
      </c>
      <c r="EP17" s="2">
        <v>659806</v>
      </c>
      <c r="EQ17" s="15">
        <f t="array" ref="EQ17">EP17/INDEX(Exch_rate,MATCH($A17,Exch_regions1,0),MATCH(EP$1,Exch_months1,0))</f>
        <v>27.041229508196722</v>
      </c>
      <c r="ER17" s="29">
        <v>649681</v>
      </c>
      <c r="ES17" s="15">
        <f t="array" ref="ES17">ER17/INDEX(Exch_rate,MATCH($A17,Exch_regions1,0),MATCH(ER$1,Exch_months1,0))</f>
        <v>26.537901455195303</v>
      </c>
      <c r="ET17" s="29">
        <v>674806.75</v>
      </c>
      <c r="EU17" s="15">
        <f t="array" ref="EU17">ET17/INDEX(Exch_rate,MATCH($A17,Exch_regions1,0),MATCH(ET$1,Exch_months1,0))</f>
        <v>27.494036159918512</v>
      </c>
      <c r="EV17" s="30">
        <v>682331.75</v>
      </c>
      <c r="EW17" s="15">
        <f t="array" ref="EW17">EV17/INDEX(Exch_rate,MATCH($A17,Exch_regions1,0),MATCH(EV$1,Exch_months1,0))</f>
        <v>27.624767206477731</v>
      </c>
      <c r="EX17" s="30">
        <v>672931</v>
      </c>
      <c r="EY17" s="15">
        <f t="array" ref="EY17">EX17/INDEX(Exch_rate,MATCH($A17,Exch_regions1,0),MATCH(EX$1,Exch_months1,0))</f>
        <v>27.285595539787128</v>
      </c>
      <c r="EZ17" s="30">
        <v>667681.75</v>
      </c>
      <c r="FA17" s="15">
        <f t="array" ref="FA17">EZ17/INDEX(Exch_rate,MATCH($A17,Exch_regions1,0),MATCH(EZ$1,Exch_months1,0))</f>
        <v>26.936227937468484</v>
      </c>
      <c r="FB17" s="30">
        <v>637557.5</v>
      </c>
      <c r="FC17" s="15">
        <f t="array" ref="FC17">FB17/INDEX(Exch_rate,MATCH($A17,Exch_regions1,0),MATCH(FB$1,Exch_months1,0))</f>
        <v>25.585452721344367</v>
      </c>
      <c r="FD17" s="30">
        <v>613494.25</v>
      </c>
      <c r="FE17" s="15">
        <f t="array" ref="FE17">FD17/INDEX(Exch_rate,MATCH($A17,Exch_regions1,0),MATCH(FD$1,Exch_months1,0))</f>
        <v>24.632140526976162</v>
      </c>
      <c r="FF17" s="15">
        <v>644243.5</v>
      </c>
      <c r="FG17" s="15">
        <f t="array" ref="FG17">FF17/INDEX(Exch_rate,MATCH($A17,Exch_regions1,0),MATCH(FF$1,Exch_months1,0))</f>
        <v>25.840802206066684</v>
      </c>
      <c r="FH17" s="15">
        <v>675368.5</v>
      </c>
      <c r="FI17" s="15">
        <f t="array" ref="FI17">FH17/INDEX(Exch_rate,MATCH($A17,Exch_regions1,0),MATCH(FH$1,Exch_months1,0))</f>
        <v>26.720811078140454</v>
      </c>
      <c r="FJ17" s="15">
        <v>698993.5</v>
      </c>
      <c r="FK17" s="15">
        <f t="array" ref="FK17">FJ17/INDEX(Exch_rate,MATCH($A17,Exch_regions1,0),MATCH(FJ$1,Exch_months1,0))</f>
        <v>27.570173449163324</v>
      </c>
      <c r="FL17" s="15">
        <v>686807.5</v>
      </c>
      <c r="FM17" s="15">
        <f t="array" ref="FM17">FL17/INDEX(Exch_rate,MATCH($A17,Exch_regions1,0),MATCH(FL$1,Exch_months1,0))</f>
        <v>27.275913423351867</v>
      </c>
      <c r="FN17" s="15">
        <v>696369.25</v>
      </c>
      <c r="FO17" s="15">
        <f t="array" ref="FO17">FN17/INDEX(Exch_rate,MATCH($A17,Exch_regions1,0),MATCH(FN$1,Exch_months1,0))</f>
        <v>27.197674191532574</v>
      </c>
      <c r="FP17" s="15">
        <v>701807.5</v>
      </c>
      <c r="FQ17" s="15">
        <f t="array" ref="FQ17">FP17/INDEX(Exch_rate,MATCH($A17,Exch_regions1,0),MATCH(FP$1,Exch_months1,0))</f>
        <v>27.347588894301023</v>
      </c>
      <c r="FR17" s="15">
        <v>691232.5</v>
      </c>
      <c r="FS17" s="15">
        <f t="array" ref="FS17">FR17/INDEX(Exch_rate,MATCH($A17,Exch_regions1,0),MATCH(FR$1,Exch_months1,0))</f>
        <v>26.870068027210884</v>
      </c>
      <c r="FT17" s="15">
        <v>712119.25</v>
      </c>
      <c r="FU17" s="15">
        <f t="array" ref="FU17">FT17/INDEX(Exch_rate,MATCH($A17,Exch_regions1,0),MATCH(FT$1,Exch_months1,0))</f>
        <v>27.769700219351694</v>
      </c>
      <c r="FV17" s="15">
        <v>709369.25</v>
      </c>
      <c r="FW17" s="15">
        <f t="array" ref="FW17">FV17/INDEX(Exch_rate,MATCH($A17,Exch_regions1,0),MATCH(FV$1,Exch_months1,0))</f>
        <v>27.494932170542636</v>
      </c>
      <c r="FX17" s="15">
        <v>688086</v>
      </c>
      <c r="FY17" s="15">
        <f t="array" ref="FY17">FX17/INDEX(Exch_rate,MATCH($A17,Exch_regions1,0),MATCH(FX$1,Exch_months1,0))</f>
        <v>26.708820960698691</v>
      </c>
      <c r="FZ17" s="15">
        <v>664181</v>
      </c>
      <c r="GA17" s="15">
        <f t="array" ref="GA17">FZ17/INDEX(Exch_rate,MATCH($A17,Exch_regions1,0),MATCH(FZ$1,Exch_months1,0))</f>
        <v>26.020803134182174</v>
      </c>
      <c r="GB17" s="15">
        <v>664495</v>
      </c>
      <c r="GC17" s="15">
        <f t="array" ref="GC17">GB17/INDEX(Exch_rate,MATCH($A17,Exch_regions1,0),MATCH(GB$1,Exch_months1,0))</f>
        <v>25.864223159260458</v>
      </c>
      <c r="GD17" s="15">
        <v>664744.25</v>
      </c>
      <c r="GE17" s="15">
        <f t="array" ref="GE17">GD17/INDEX(Exch_rate,MATCH($A17,Exch_regions1,0),MATCH(GD$1,Exch_months1,0))</f>
        <v>26.126032915745515</v>
      </c>
      <c r="GF17" s="15">
        <v>662557</v>
      </c>
      <c r="GG17" s="15">
        <f t="array" ref="GG17">GF17/INDEX(Exch_rate,MATCH($A17,Exch_regions1,0),MATCH(GF$1,Exch_months1,0))</f>
        <v>26.01655099296141</v>
      </c>
      <c r="GH17" s="15">
        <v>682103.25</v>
      </c>
      <c r="GI17" s="15">
        <f t="array" ref="GI17">GH17/INDEX(Exch_rate,MATCH($A17,Exch_regions1,0),MATCH(GH$1,Exch_months1,0))</f>
        <v>26.573294375456538</v>
      </c>
      <c r="GJ17" s="15">
        <v>672015</v>
      </c>
      <c r="GK17" s="15">
        <f t="array" ref="GK17">GJ17/INDEX(Exch_rate,MATCH($A17,Exch_regions1,0),MATCH(GJ$1,Exch_months1,0))</f>
        <v>26.031958163858221</v>
      </c>
      <c r="GL17" s="15">
        <v>648552.5</v>
      </c>
      <c r="GM17" s="15">
        <f t="array" ref="GM17">GL17/INDEX(Exch_rate,MATCH($A17,Exch_regions1,0),MATCH(GL$1,Exch_months1,0))</f>
        <v>25.064830917874396</v>
      </c>
      <c r="GN17" s="15">
        <v>654695.75</v>
      </c>
      <c r="GO17" s="15">
        <f t="array" ref="GO17">GN17/INDEX(Exch_rate,MATCH($A17,Exch_regions1,0),MATCH(GN$1,Exch_months1,0))</f>
        <v>25.265634346357935</v>
      </c>
      <c r="GP17" s="15">
        <v>714894.25</v>
      </c>
      <c r="GQ17" s="15">
        <f t="array" ref="GQ17">GP17/INDEX(Exch_rate,MATCH($A17,Exch_regions1,0),MATCH(GP$1,Exch_months1,0))</f>
        <v>27.562187951807228</v>
      </c>
      <c r="GR17" s="15">
        <v>670000</v>
      </c>
      <c r="GS17" s="15">
        <f t="array" ref="GS17">GR17/INDEX(Exch_rate,MATCH($A17,Exch_regions1,0),MATCH(GR$1,Exch_months1,0))</f>
        <v>25.76923076923077</v>
      </c>
      <c r="GT17" s="15">
        <v>644252.5</v>
      </c>
      <c r="GU17" s="15">
        <f t="array" ref="GU17">GT17/INDEX(Exch_rate,MATCH($A17,Exch_regions1,0),MATCH(GT$1,Exch_months1,0))</f>
        <v>24.893836939721794</v>
      </c>
      <c r="GV17" s="15">
        <v>669497.5</v>
      </c>
      <c r="GW17" s="15">
        <f t="array" ref="GW17">GV17/INDEX(Exch_rate,MATCH($A17,Exch_regions1,0),MATCH(GV$1,Exch_months1,0))</f>
        <v>25.712818050888142</v>
      </c>
      <c r="GX17" s="15">
        <v>643086.5</v>
      </c>
      <c r="GY17" s="15">
        <f t="array" ref="GY17">GX17/INDEX(Exch_rate,MATCH($A17,Exch_regions1,0),MATCH(GX$1,Exch_months1,0))</f>
        <v>24.817616980221899</v>
      </c>
      <c r="GZ17" s="2">
        <v>644250</v>
      </c>
      <c r="HA17" s="15">
        <f t="array" ref="HA17">GZ17/INDEX(Exch_rate,MATCH($A17,Exch_regions1,0),MATCH(GZ$1,Exch_months1,0))</f>
        <v>24.778846153846153</v>
      </c>
      <c r="HB17" s="15">
        <v>672875</v>
      </c>
      <c r="HC17" s="15">
        <f t="array" ref="HC17">HB17/INDEX(Exch_rate,MATCH($A17,Exch_regions1,0),MATCH(HB$1,Exch_months1,0))</f>
        <v>25.879807692307693</v>
      </c>
      <c r="HD17" s="15">
        <v>698997</v>
      </c>
      <c r="HE17" s="15">
        <f t="array" ref="HE17">HD17/INDEX(Exch_rate,MATCH($A17,Exch_regions1,0),MATCH(HD$1,Exch_months1,0))</f>
        <v>26.884499999999999</v>
      </c>
      <c r="HF17" s="15">
        <v>703450</v>
      </c>
      <c r="HG17" s="15">
        <f t="array" ref="HG17">HF17/INDEX(Exch_rate,MATCH($A17,Exch_regions1,0),MATCH(HF$1,Exch_months1,0))</f>
        <v>27.055769230769229</v>
      </c>
      <c r="HH17" s="15">
        <v>707002.75</v>
      </c>
      <c r="HI17" s="15">
        <f t="array" ref="HI17">HH17/INDEX(Exch_rate,MATCH($A17,Exch_regions1,0),MATCH(HH$1,Exch_months1,0))</f>
        <v>27.192413461538461</v>
      </c>
      <c r="HJ17" s="15">
        <v>701749.5</v>
      </c>
      <c r="HK17" s="15">
        <f t="array" ref="HK17">HJ17/INDEX(Exch_rate,MATCH($A17,Exch_regions1,0),MATCH(HJ$1,Exch_months1,0))</f>
        <v>26.979988465974625</v>
      </c>
      <c r="HL17" s="15">
        <v>705500</v>
      </c>
      <c r="HM17" s="15">
        <f t="array" ref="HM17">HL17/INDEX(Exch_rate,MATCH($A17,Exch_regions1,0),MATCH(HL$1,Exch_months1,0))</f>
        <v>27.141139697042558</v>
      </c>
      <c r="HN17" s="15">
        <v>743249.5</v>
      </c>
      <c r="HO17" s="15">
        <f t="array" ref="HO17">HN17/INDEX(Exch_rate,MATCH($A17,Exch_regions1,0),MATCH(HN$1,Exch_months1,0))</f>
        <v>28.483813173652695</v>
      </c>
      <c r="HP17" s="15">
        <v>747625</v>
      </c>
      <c r="HQ17" s="15">
        <f t="array" ref="HQ17">HP17/INDEX(Exch_rate,MATCH($A17,Exch_regions1,0),MATCH(HP$1,Exch_months1,0))</f>
        <v>28.617224880382775</v>
      </c>
      <c r="HR17" s="15">
        <v>741650</v>
      </c>
      <c r="HS17" s="15">
        <f t="array" ref="HS17">HR17/INDEX(Exch_rate,MATCH($A17,Exch_regions1,0),MATCH(HR$1,Exch_months1,0))</f>
        <v>28.377654486321024</v>
      </c>
      <c r="HT17" s="15">
        <v>768249</v>
      </c>
      <c r="HU17" s="15">
        <f t="array" ref="HU17">HT17/INDEX(Exch_rate,MATCH($A17,Exch_regions1,0),MATCH(HT$1,Exch_months1,0))</f>
        <v>29.079687721788503</v>
      </c>
      <c r="HV17" s="15">
        <v>768500</v>
      </c>
      <c r="HW17" s="15">
        <f t="array" ref="HW17">HV17/INDEX(Exch_rate,MATCH($A17,Exch_regions1,0),MATCH(HV$1,Exch_months1,0))</f>
        <v>29.109848484848484</v>
      </c>
      <c r="HX17" s="15">
        <v>766100</v>
      </c>
      <c r="HY17" s="15">
        <f t="array" ref="HY17">HX17/INDEX(Exch_rate,MATCH($A17,Exch_regions1,0),MATCH(HX$1,Exch_months1,0))</f>
        <v>28.838697534349709</v>
      </c>
      <c r="HZ17" s="15">
        <v>766375</v>
      </c>
      <c r="IA17" s="15">
        <f t="array" ref="IA17">HZ17/INDEX(Exch_rate,MATCH($A17,Exch_regions1,0),MATCH(HZ$1,Exch_months1,0))</f>
        <v>28.489776951672862</v>
      </c>
      <c r="IB17" s="15">
        <v>761199</v>
      </c>
      <c r="IC17" s="15">
        <f t="array" ref="IC17">IB17/INDEX(Exch_rate,MATCH($A17,Exch_regions1,0),MATCH(IB$1,Exch_months1,0))</f>
        <v>28.192555555555554</v>
      </c>
      <c r="ID17" s="15">
        <v>758749</v>
      </c>
      <c r="IE17" s="15">
        <f t="array" ref="IE17">ID17/INDEX(Exch_rate,MATCH($A17,Exch_regions1,0),MATCH(ID$1,Exch_months1,0))</f>
        <v>27.972313364055299</v>
      </c>
      <c r="IF17" s="15">
        <v>759124.5</v>
      </c>
      <c r="IG17" s="15">
        <f t="array" ref="IG17">IF17/INDEX(Exch_rate,MATCH($A17,Exch_regions1,0),MATCH(IF$1,Exch_months1,0))</f>
        <v>27.355837837837839</v>
      </c>
      <c r="IH17" s="15">
        <v>766549.5</v>
      </c>
      <c r="II17" s="15">
        <f t="array" ref="II17">IH17/INDEX(Exch_rate,MATCH($A17,Exch_regions1,0),MATCH(IH$1,Exch_months1,0))</f>
        <v>27.376767857142855</v>
      </c>
      <c r="IJ17" s="15">
        <v>764999.5</v>
      </c>
      <c r="IK17" s="15">
        <f t="array" ref="IK17">IJ17/INDEX(Exch_rate,MATCH($A17,Exch_regions1,0),MATCH(IJ$1,Exch_months1,0))</f>
        <v>28.202746543778801</v>
      </c>
      <c r="IL17" s="15">
        <v>762874.5</v>
      </c>
      <c r="IM17" s="15">
        <f t="array" ref="IM17">IL17/INDEX(Exch_rate,MATCH($A17,Exch_regions1,0),MATCH(IL$1,Exch_months1,0))</f>
        <v>28.754080132674986</v>
      </c>
      <c r="IN17" s="15">
        <v>749000</v>
      </c>
      <c r="IO17" s="15">
        <f t="array" ref="IO17">IN17/INDEX(Exch_rate,MATCH($A17,Exch_regions1,0),MATCH(IN$1,Exch_months1,0))</f>
        <v>28.364765583579491</v>
      </c>
      <c r="IP17" s="15">
        <v>752811.5</v>
      </c>
      <c r="IQ17" s="15">
        <f t="array" ref="IQ17">IP17/INDEX(Exch_rate,MATCH($A17,Exch_regions1,0),MATCH(IP$1,Exch_months1,0))</f>
        <v>27.881907407407407</v>
      </c>
      <c r="IR17" s="15">
        <v>751936.5</v>
      </c>
      <c r="IS17" s="15">
        <f t="array" ref="IS17">IR17/INDEX(Exch_rate,MATCH($A17,Exch_regions1,0),MATCH(IR$1,Exch_months1,0))</f>
        <v>27.78569580962235</v>
      </c>
      <c r="IT17" s="15">
        <v>728400</v>
      </c>
      <c r="IU17" s="15">
        <f t="array" ref="IU17">IT17/INDEX(Exch_rate,MATCH($A17,Exch_regions1,0),MATCH(IT$1,Exch_months1,0))</f>
        <v>26.977777777777778</v>
      </c>
      <c r="IV17" s="15">
        <v>727124</v>
      </c>
      <c r="IW17" s="15">
        <f t="array" ref="IW17">IV17/INDEX(Exch_rate,MATCH($A17,Exch_regions1,0),MATCH(IV$1,Exch_months1,0))</f>
        <v>26.930518518518518</v>
      </c>
      <c r="IX17" s="15">
        <v>731124.5</v>
      </c>
      <c r="IY17" s="15">
        <f t="array" ref="IY17">IX17/INDEX(Exch_rate,MATCH($A17,Exch_regions1,0),MATCH(IX$1,Exch_months1,0))</f>
        <v>27.047630498316746</v>
      </c>
      <c r="IZ17" s="15">
        <v>733289</v>
      </c>
      <c r="JA17" s="15">
        <f t="array" ref="JA17">IZ17/INDEX(Exch_rate,MATCH($A17,Exch_regions1,0),MATCH(IZ$1,Exch_months1,0))</f>
        <v>27.043665867600957</v>
      </c>
      <c r="JB17" s="15">
        <v>733250</v>
      </c>
      <c r="JC17" s="15">
        <f t="array" ref="JC17">JB17/INDEX(Exch_rate,MATCH($A17,Exch_regions1,0),MATCH(JB$1,Exch_months1,0))</f>
        <v>26.888522185551889</v>
      </c>
      <c r="JD17" s="15">
        <v>742375</v>
      </c>
      <c r="JE17" s="15">
        <f t="array" ref="JE17">JD17/INDEX(Exch_rate,MATCH($A17,Exch_regions1,0),MATCH(JD$1,Exch_months1,0))</f>
        <v>26.692614698691212</v>
      </c>
      <c r="JF17" s="15">
        <v>737749.5</v>
      </c>
      <c r="JG17" s="15">
        <f t="array" ref="JG17">JF17/INDEX(Exch_rate,MATCH($A17,Exch_regions1,0),MATCH(JF$1,Exch_months1,0))</f>
        <v>26.334088880956632</v>
      </c>
      <c r="JH17" s="15">
        <v>742124.5</v>
      </c>
      <c r="JI17" s="15">
        <f t="array" ref="JI17">JH17/INDEX(Exch_rate,MATCH($A17,Exch_regions1,0),MATCH(JH$1,Exch_months1,0))</f>
        <v>26.451543341887653</v>
      </c>
      <c r="JJ17" s="15">
        <v>725124</v>
      </c>
      <c r="JK17" s="15">
        <f t="array" ref="JK17">JJ17/INDEX(Exch_rate,MATCH($A17,Exch_regions1,0),MATCH(JJ$1,Exch_months1,0))</f>
        <v>25.897285714285715</v>
      </c>
      <c r="JL17" s="15">
        <v>741049</v>
      </c>
      <c r="JM17" s="15">
        <f>JL17/INDEX(Exchange_rate_data1,MATCH('Non Food Items CMB_Regions'!$A17,Exch_regions,0),MATCH('Non Food Items CMB_Regions'!JL$1,Exch_months3,0))</f>
        <v>26.466035714285713</v>
      </c>
      <c r="JN17" s="42">
        <v>749125</v>
      </c>
      <c r="JO17" s="42">
        <f>JN17/INDEX(Exchange_rate_data2,MATCH('Non Food Items CMB_Regions'!$A17,Exch_regions,0),MATCH('Non Food Items CMB_Regions'!JN$1,Exch_months4,0))</f>
        <v>26.754464285714285</v>
      </c>
      <c r="JP17" s="42">
        <v>743124.5</v>
      </c>
      <c r="JQ17" s="42">
        <f>JP17/INDEX(Exchange_rate_data3,MATCH('Non Food Items CMB_Regions'!$A17,Exch_regions,0),MATCH('Non Food Items CMB_Regions'!JP$1,Exch_months5,0))</f>
        <v>26.540160714285715</v>
      </c>
      <c r="JR17" s="42">
        <v>763399</v>
      </c>
      <c r="JS17" s="42">
        <f>JR17/INDEX(Exchange_rate4,MATCH('Non Food Items CMB_Regions'!$A17,Exch_regions,0),MATCH('Non Food Items CMB_Regions'!JR$1,Exch_month6,0))</f>
        <v>27.264250000000001</v>
      </c>
      <c r="JT17" s="42">
        <v>757899</v>
      </c>
      <c r="JU17" s="42">
        <f>JT17/INDEX(Exchange_rate5,MATCH('Non Food Items CMB_Regions'!$A17,Exch_regions,0),MATCH('Non Food Items CMB_Regions'!JT$1,Exch_month7,0))</f>
        <v>27.067821428571428</v>
      </c>
      <c r="JV17" s="2">
        <v>759625</v>
      </c>
      <c r="JW17" s="42">
        <f>JV17/INDEX(Exchange_rate6,MATCH('Non Food Items CMB_Regions'!$A17,Exch_regions,0),MATCH('Non Food Items CMB_Regions'!JV$1,Exch_month9,0))</f>
        <v>27.572595281306715</v>
      </c>
      <c r="JX17" s="42">
        <v>768250</v>
      </c>
      <c r="JY17" s="42">
        <f>JX17/INDEX(Exchange_rate7,MATCH('Non Food Items CMB_Regions'!$A17,Exch_regions,0),MATCH('Non Food Items CMB_Regions'!JX$1,Exch_month10,0))</f>
        <v>27.4375</v>
      </c>
      <c r="JZ17" s="42">
        <v>766750</v>
      </c>
      <c r="KA17" s="42">
        <f>JZ17/INDEX(Exchange_rate8,MATCH('Non Food Items CMB_Regions'!$A17,Exch_regions,0),MATCH('Non Food Items CMB_Regions'!JZ$1,Exchange_month11,0))</f>
        <v>27.141592920353983</v>
      </c>
      <c r="KB17" s="42">
        <v>766249</v>
      </c>
      <c r="KC17" s="42">
        <f>KB17/INDEX(Exchange_rate9,MATCH('Non Food Items CMB_Regions'!$A17,Exch_regions,0),MATCH('Non Food Items CMB_Regions'!KB$1,Exch_month11,0))</f>
        <v>27.123858407079645</v>
      </c>
      <c r="KD17" s="42">
        <v>775750</v>
      </c>
      <c r="KE17" s="42">
        <f>KD17/INDEX(Exchange_rate10,MATCH('Non Food Items CMB_Regions'!$A17,Exch_regions,0),MATCH('Non Food Items CMB_Regions'!KD$1,Exch_month12,0))</f>
        <v>27.219298245614034</v>
      </c>
      <c r="KF17" s="42">
        <v>778544</v>
      </c>
      <c r="KG17" s="42">
        <f>KF17/INDEX(Exchange_rate11,MATCH('Non Food Items CMB_Regions'!$A17,Exch_regions,0),MATCH('Non Food Items CMB_Regions'!KF$1,Exch_month13,0))</f>
        <v>27.338676686184829</v>
      </c>
      <c r="KH17" s="42">
        <v>806300</v>
      </c>
      <c r="KI17" s="42">
        <f>KH17/INDEX(Exchange_rate12,MATCH('Non Food Items CMB_Regions'!$A17,Exch_regions,0),MATCH('Non Food Items CMB_Regions'!KH$1,Exch_month14,0))</f>
        <v>29.055855855855857</v>
      </c>
      <c r="KJ17" s="42">
        <v>811124.5</v>
      </c>
      <c r="KK17" s="42">
        <f>KJ17/INDEX(Exchange_rate13,MATCH('Non Food Items CMB_Regions'!$A17,Exch_regions,0),MATCH('Non Food Items CMB_Regions'!KJ$1,Exch_month15,0))</f>
        <v>29.098636771300448</v>
      </c>
      <c r="KL17" s="42">
        <v>797562</v>
      </c>
      <c r="KM17" s="42">
        <f>KL17/INDEX(Exchange_rate14,MATCH('Non Food Items CMB_Regions'!$A17,Exch_regions,0),MATCH('Non Food Items CMB_Regions'!KL$1,Exch_month16,0))</f>
        <v>28.792851985559565</v>
      </c>
      <c r="KN17" s="42">
        <v>801100.5</v>
      </c>
      <c r="KO17" s="42">
        <f>KN17/INDEX(Exchange_rate15,MATCH('Non Food Items CMB_Regions'!$A17,Exch_regions,0),MATCH('Non Food Items CMB_Regions'!KN$1,Exch_month17,0))</f>
        <v>28.848993923024985</v>
      </c>
      <c r="KP17" s="44">
        <v>805375</v>
      </c>
      <c r="KQ17" s="42">
        <f>KP17/INDEX(Exchange_rate16,MATCH('Non Food Items CMB_Regions'!$A17,Exch_regions,0),MATCH('Non Food Items CMB_Regions'!KP$1,Exch_month18,0))</f>
        <v>28.892376681614351</v>
      </c>
      <c r="KR17" s="42">
        <v>819625</v>
      </c>
      <c r="KS17" s="42">
        <f>KR17/INDEX(Exchange_rate17,MATCH('Non Food Items CMB_Regions'!$A17,Exch_regions,0),MATCH('Non Food Items CMB_Regions'!KR$1,Exch_month19,0))</f>
        <v>29.43658810325477</v>
      </c>
      <c r="KT17" s="42">
        <v>856321</v>
      </c>
      <c r="KU17" s="42">
        <f>KT17/INDEX(Exchange_rate18,MATCH('Non Food Items CMB_Regions'!$A17,Exch_regions,0),MATCH('Non Food Items CMB_Regions'!KT$1,Exch_month20,0))</f>
        <v>31.214617253948969</v>
      </c>
      <c r="KV17" s="42">
        <v>853312</v>
      </c>
      <c r="KW17" s="42">
        <f>KV17/INDEX(Exchange_rate19,MATCH('Non Food Items CMB_Regions'!$A17,Exch_regions,0),MATCH('Non Food Items CMB_Regions'!KV$1,Exch_month21,0))</f>
        <v>29.881794703436199</v>
      </c>
      <c r="KX17" s="2">
        <v>897749.5</v>
      </c>
      <c r="KY17" s="42">
        <f>KX17/INDEX(Exchange_rate20,MATCH('Non Food Items CMB_Regions'!$A17,Exch_regions,0),MATCH('Non Food Items CMB_Regions'!KX$1,Exch_month22,0))</f>
        <v>30.176453781512606</v>
      </c>
      <c r="KZ17" s="42">
        <v>857100.5</v>
      </c>
      <c r="LA17" s="42">
        <f>KZ17/INDEX(Exchange_rate22,MATCH('Non Food Items CMB_Regions'!$A17,Exch_regions,0),MATCH('Non Food Items CMB_Regions'!KZ$1,Exch_month24,0))</f>
        <v>28.101655737704917</v>
      </c>
      <c r="LB17" s="42">
        <v>906132.2145</v>
      </c>
      <c r="LC17" s="42">
        <f>LB17/INDEX(Exchange_rate23,MATCH('Non Food Items CMB_Regions'!$A17,Exch_regions,0),MATCH('Non Food Items CMB_Regions'!LB$1,Exch_month25,0))</f>
        <v>29.709252934426228</v>
      </c>
      <c r="LD17" s="24">
        <f t="shared" si="0"/>
        <v>726070.2</v>
      </c>
      <c r="LE17" s="24">
        <f t="shared" si="0"/>
        <v>26.594994873512508</v>
      </c>
      <c r="LG17" s="41"/>
    </row>
    <row r="18" spans="1:319" x14ac:dyDescent="0.35">
      <c r="A18" s="1" t="s">
        <v>15</v>
      </c>
      <c r="B18" s="21">
        <v>677083.33333333337</v>
      </c>
      <c r="C18" s="15">
        <f t="array" ref="C18">B18/INDEX(Exch_rate,MATCH($A18,Exch_regions1,0),MATCH(B$1,Exch_months1,0))</f>
        <v>32.114624505928859</v>
      </c>
      <c r="D18" s="21">
        <v>637458.33333333337</v>
      </c>
      <c r="E18" s="15">
        <f t="array" ref="E18">D18/INDEX(Exch_rate,MATCH($A18,Exch_regions1,0),MATCH(D$1,Exch_months1,0))</f>
        <v>35.170114942528741</v>
      </c>
      <c r="F18" s="21">
        <v>625333.33333333337</v>
      </c>
      <c r="G18" s="15">
        <f t="array" ref="G18">F18/INDEX(Exch_rate,MATCH($A18,Exch_regions1,0),MATCH(F$1,Exch_months1,0))</f>
        <v>37.708542713567844</v>
      </c>
      <c r="H18" s="21">
        <v>629583.33333333337</v>
      </c>
      <c r="I18" s="15">
        <f t="array" ref="I18">H18/INDEX(Exch_rate,MATCH($A18,Exch_regions1,0),MATCH(H$1,Exch_months1,0))</f>
        <v>34.108352144469528</v>
      </c>
      <c r="J18" s="21">
        <v>630333.33333333337</v>
      </c>
      <c r="K18" s="15">
        <f t="array" ref="K18">J18/INDEX(Exch_rate,MATCH($A18,Exch_regions1,0),MATCH(J$1,Exch_months1,0))</f>
        <v>34.697247706422019</v>
      </c>
      <c r="L18" s="21">
        <v>633333.33333333337</v>
      </c>
      <c r="M18" s="15">
        <f t="array" ref="M18">L18/INDEX(Exch_rate,MATCH($A18,Exch_regions1,0),MATCH(L$1,Exch_months1,0))</f>
        <v>33.187772925764193</v>
      </c>
      <c r="N18" s="21">
        <v>577833.33333333337</v>
      </c>
      <c r="O18" s="15">
        <f t="array" ref="O18">N18/INDEX(Exch_rate,MATCH($A18,Exch_regions1,0),MATCH(N$1,Exch_months1,0))</f>
        <v>30.004327131112078</v>
      </c>
      <c r="P18" s="21">
        <v>632583.33333333337</v>
      </c>
      <c r="Q18" s="15">
        <f t="array" ref="Q18">P18/INDEX(Exch_rate,MATCH($A18,Exch_regions1,0),MATCH(P$1,Exch_months1,0))</f>
        <v>31.881562368752626</v>
      </c>
      <c r="R18" s="21">
        <v>632812.5</v>
      </c>
      <c r="S18" s="15">
        <f t="array" ref="S18">R18/INDEX(Exch_rate,MATCH($A18,Exch_regions1,0),MATCH(R$1,Exch_months1,0))</f>
        <v>30.496987951807228</v>
      </c>
      <c r="T18" s="21">
        <v>645250</v>
      </c>
      <c r="U18" s="15">
        <f t="array" ref="U18">T18/INDEX(Exch_rate,MATCH($A18,Exch_regions1,0),MATCH(T$1,Exch_months1,0))</f>
        <v>30.726190476190474</v>
      </c>
      <c r="V18" s="21">
        <v>645250</v>
      </c>
      <c r="W18" s="15">
        <f t="array" ref="W18">V18/INDEX(Exch_rate,MATCH($A18,Exch_regions1,0),MATCH(V$1,Exch_months1,0))</f>
        <v>30.972000000000001</v>
      </c>
      <c r="X18" s="21">
        <v>646000</v>
      </c>
      <c r="Y18" s="15">
        <f t="array" ref="Y18">X18/INDEX(Exch_rate,MATCH($A18,Exch_regions1,0),MATCH(X$1,Exch_months1,0))</f>
        <v>31.692559280457893</v>
      </c>
      <c r="Z18" s="21">
        <v>646000</v>
      </c>
      <c r="AA18" s="15">
        <f t="array" ref="AA18">Z18/INDEX(Exch_rate,MATCH($A18,Exch_regions1,0),MATCH(Z$1,Exch_months1,0))</f>
        <v>33.27038626609442</v>
      </c>
      <c r="AB18" s="21">
        <v>648833.33333333337</v>
      </c>
      <c r="AC18" s="15">
        <f t="array" ref="AC18">AB18/INDEX(Exch_rate,MATCH($A18,Exch_regions1,0),MATCH(AB$1,Exch_months1,0))</f>
        <v>35.797701149425286</v>
      </c>
      <c r="AD18" s="21">
        <v>649833.33333333337</v>
      </c>
      <c r="AE18" s="15">
        <f t="array" ref="AE18">AD18/INDEX(Exch_rate,MATCH($A18,Exch_regions1,0),MATCH(AD$1,Exch_months1,0))</f>
        <v>32.764705882352942</v>
      </c>
      <c r="AF18" s="21">
        <v>677833.33333333337</v>
      </c>
      <c r="AG18" s="15">
        <f t="array" ref="AG18">AF18/INDEX(Exch_rate,MATCH($A18,Exch_regions1,0),MATCH(AF$1,Exch_months1,0))</f>
        <v>32.201108471892319</v>
      </c>
      <c r="AH18" s="21">
        <v>681333.33333333337</v>
      </c>
      <c r="AI18" s="15">
        <f t="array" ref="AI18">AH18/INDEX(Exch_rate,MATCH($A18,Exch_regions1,0),MATCH(AH$1,Exch_months1,0))</f>
        <v>32.888173773129523</v>
      </c>
      <c r="AJ18" s="21">
        <v>662916.66666666663</v>
      </c>
      <c r="AK18" s="15">
        <f t="array" ref="AK18">AJ18/INDEX(Exch_rate,MATCH($A18,Exch_regions1,0),MATCH(AJ$1,Exch_months1,0))</f>
        <v>31.467563291139236</v>
      </c>
      <c r="AL18" s="21">
        <v>662916.66666666663</v>
      </c>
      <c r="AM18" s="15">
        <f t="array" ref="AM18">AL18/INDEX(Exch_rate,MATCH($A18,Exch_regions1,0),MATCH(AL$1,Exch_months1,0))</f>
        <v>32.49591503267974</v>
      </c>
      <c r="AN18" s="21">
        <v>662916.66666666663</v>
      </c>
      <c r="AO18" s="15">
        <f t="array" ref="AO18">AN18/INDEX(Exch_rate,MATCH($A18,Exch_regions1,0),MATCH(AN$1,Exch_months1,0))</f>
        <v>32.858323007021887</v>
      </c>
      <c r="AP18" s="21">
        <v>664416.66666666663</v>
      </c>
      <c r="AQ18" s="15">
        <f t="array" ref="AQ18">AP18/INDEX(Exch_rate,MATCH($A18,Exch_regions1,0),MATCH(AP$1,Exch_months1,0))</f>
        <v>32.007226013649138</v>
      </c>
      <c r="AR18" s="21">
        <v>744750</v>
      </c>
      <c r="AS18" s="15">
        <f t="array" ref="AS18">AR18/INDEX(Exch_rate,MATCH($A18,Exch_regions1,0),MATCH(AR$1,Exch_months1,0))</f>
        <v>34.842105263157897</v>
      </c>
      <c r="AT18" s="21">
        <v>756083.33333333337</v>
      </c>
      <c r="AU18" s="15">
        <f t="array" ref="AU18">AT18/INDEX(Exch_rate,MATCH($A18,Exch_regions1,0),MATCH(AT$1,Exch_months1,0))</f>
        <v>34.47188449848025</v>
      </c>
      <c r="AV18" s="21">
        <v>738083.33333333337</v>
      </c>
      <c r="AW18" s="15">
        <f t="array" ref="AW18">AV18/INDEX(Exch_rate,MATCH($A18,Exch_regions1,0),MATCH(AV$1,Exch_months1,0))</f>
        <v>33.90888208269525</v>
      </c>
      <c r="AX18" s="21">
        <v>730083.33333333337</v>
      </c>
      <c r="AY18" s="15">
        <f t="array" ref="AY18">AX18/INDEX(Exch_rate,MATCH($A18,Exch_regions1,0),MATCH(AX$1,Exch_months1,0))</f>
        <v>32.641579731743668</v>
      </c>
      <c r="AZ18" s="21">
        <v>727083.33333333337</v>
      </c>
      <c r="BA18" s="15">
        <f t="array" ref="BA18">AZ18/INDEX(Exch_rate,MATCH($A18,Exch_regions1,0),MATCH(AZ$1,Exch_months1,0))</f>
        <v>32.653443113772454</v>
      </c>
      <c r="BB18" s="21">
        <v>727083.33333333337</v>
      </c>
      <c r="BC18" s="15">
        <f t="array" ref="BC18">BB18/INDEX(Exch_rate,MATCH($A18,Exch_regions1,0),MATCH(BB$1,Exch_months1,0))</f>
        <v>32.999243570347964</v>
      </c>
      <c r="BD18" s="21">
        <v>727083.33333333337</v>
      </c>
      <c r="BE18" s="15">
        <f t="array" ref="BE18">BD18/INDEX(Exch_rate,MATCH($A18,Exch_regions1,0),MATCH(BD$1,Exch_months1,0))</f>
        <v>32.45907738095238</v>
      </c>
      <c r="BF18" s="21">
        <v>725666.66666666663</v>
      </c>
      <c r="BG18" s="15">
        <f t="array" ref="BG18">BF18/INDEX(Exch_rate,MATCH($A18,Exch_regions1,0),MATCH(BF$1,Exch_months1,0))</f>
        <v>32.395833333333329</v>
      </c>
      <c r="BH18" s="21">
        <v>725666.66666666663</v>
      </c>
      <c r="BI18" s="15">
        <f t="array" ref="BI18">BH18/INDEX(Exch_rate,MATCH($A18,Exch_regions1,0),MATCH(BH$1,Exch_months1,0))</f>
        <v>32.204142011834321</v>
      </c>
      <c r="BJ18" s="21">
        <v>727166.66666666663</v>
      </c>
      <c r="BK18" s="15">
        <f t="array" ref="BK18">BJ18/INDEX(Exch_rate,MATCH($A18,Exch_regions1,0),MATCH(BJ$1,Exch_months1,0))</f>
        <v>32.139963167587474</v>
      </c>
      <c r="BL18" s="21">
        <v>721833.33333333337</v>
      </c>
      <c r="BM18" s="15">
        <f t="array" ref="BM18">BL18/INDEX(Exch_rate,MATCH($A18,Exch_regions1,0),MATCH(BL$1,Exch_months1,0))</f>
        <v>31.717319663127064</v>
      </c>
      <c r="BN18" s="21">
        <v>721833.33333333337</v>
      </c>
      <c r="BO18" s="15">
        <f t="array" ref="BO18">BN18/INDEX(Exch_rate,MATCH($A18,Exch_regions1,0),MATCH(BN$1,Exch_months1,0))</f>
        <v>31.49818181818182</v>
      </c>
      <c r="BP18" s="21">
        <v>721083.33333333337</v>
      </c>
      <c r="BQ18" s="15">
        <f t="array" ref="BQ18">BP18/INDEX(Exch_rate,MATCH($A18,Exch_regions1,0),MATCH(BP$1,Exch_months1,0))</f>
        <v>31.125899280575538</v>
      </c>
      <c r="BR18" s="21">
        <v>722666.66666666663</v>
      </c>
      <c r="BS18" s="15">
        <f t="array" ref="BS18">BR18/INDEX(Exch_rate,MATCH($A18,Exch_regions1,0),MATCH(BR$1,Exch_months1,0))</f>
        <v>31.239193083573486</v>
      </c>
      <c r="BT18" s="21">
        <v>714750</v>
      </c>
      <c r="BU18" s="15">
        <f t="array" ref="BU18">BT18/INDEX(Exch_rate,MATCH($A18,Exch_regions1,0),MATCH(BT$1,Exch_months1,0))</f>
        <v>30.675965665236053</v>
      </c>
      <c r="BV18" s="21">
        <v>714750</v>
      </c>
      <c r="BW18" s="15">
        <f t="array" ref="BW18">BV18/INDEX(Exch_rate,MATCH($A18,Exch_regions1,0),MATCH(BV$1,Exch_months1,0))</f>
        <v>30.675965665236053</v>
      </c>
      <c r="BX18" s="21">
        <v>697500</v>
      </c>
      <c r="BY18" s="15">
        <f t="array" ref="BY18">BX18/INDEX(Exch_rate,MATCH($A18,Exch_regions1,0),MATCH(BX$1,Exch_months1,0))</f>
        <v>30.02152080344333</v>
      </c>
      <c r="BZ18" s="21">
        <v>697500</v>
      </c>
      <c r="CA18" s="15">
        <f t="array" ref="CA18">BZ18/INDEX(Exch_rate,MATCH($A18,Exch_regions1,0),MATCH(BZ$1,Exch_months1,0))</f>
        <v>30.151296829971184</v>
      </c>
      <c r="CB18" s="21">
        <v>697500</v>
      </c>
      <c r="CC18" s="15">
        <f t="array" ref="CC18">CB18/INDEX(Exch_rate,MATCH($A18,Exch_regions1,0),MATCH(CB$1,Exch_months1,0))</f>
        <v>30.151296829971184</v>
      </c>
      <c r="CD18" s="21">
        <v>698250</v>
      </c>
      <c r="CE18" s="15">
        <f t="array" ref="CE18">CD18/INDEX(Exch_rate,MATCH($A18,Exch_regions1,0),MATCH(CD$1,Exch_months1,0))</f>
        <v>30.183717579250722</v>
      </c>
      <c r="CF18" s="21">
        <v>698250</v>
      </c>
      <c r="CG18" s="15">
        <f t="array" ref="CG18">CF18/INDEX(Exch_rate,MATCH($A18,Exch_regions1,0),MATCH(CF$1,Exch_months1,0))</f>
        <v>29.818505338078289</v>
      </c>
      <c r="CH18" s="21">
        <v>701250</v>
      </c>
      <c r="CI18" s="15">
        <f t="array" ref="CI18">CH18/INDEX(Exch_rate,MATCH($A18,Exch_regions1,0),MATCH(CH$1,Exch_months1,0))</f>
        <v>30.313400576368878</v>
      </c>
      <c r="CJ18" s="21">
        <v>692250</v>
      </c>
      <c r="CK18" s="15">
        <f t="array" ref="CK18">CJ18/INDEX(Exch_rate,MATCH($A18,Exch_regions1,0),MATCH(CJ$1,Exch_months1,0))</f>
        <v>29.881294964028775</v>
      </c>
      <c r="CL18" s="21">
        <v>684250</v>
      </c>
      <c r="CM18" s="15">
        <f t="array" ref="CM18">CL18/INDEX(Exch_rate,MATCH($A18,Exch_regions1,0),MATCH(CL$1,Exch_months1,0))</f>
        <v>29.53597122302158</v>
      </c>
      <c r="CN18" s="21">
        <v>684250</v>
      </c>
      <c r="CO18" s="15">
        <f t="array" ref="CO18">CN18/INDEX(Exch_rate,MATCH($A18,Exch_regions1,0),MATCH(CN$1,Exch_months1,0))</f>
        <v>29.53597122302158</v>
      </c>
      <c r="CP18" s="21">
        <v>669250</v>
      </c>
      <c r="CQ18" s="15">
        <f t="array" ref="CQ18">CP18/INDEX(Exch_rate,MATCH($A18,Exch_regions1,0),MATCH(CP$1,Exch_months1,0))</f>
        <v>28.888489208633093</v>
      </c>
      <c r="CR18" s="21">
        <v>682750</v>
      </c>
      <c r="CS18" s="15">
        <f t="array" ref="CS18">CR18/INDEX(Exch_rate,MATCH($A18,Exch_regions1,0),MATCH(CR$1,Exch_months1,0))</f>
        <v>29.684782608695652</v>
      </c>
      <c r="CT18" s="21">
        <v>704666.66666666663</v>
      </c>
      <c r="CU18" s="15">
        <f t="array" ref="CU18">CT18/INDEX(Exch_rate,MATCH($A18,Exch_regions1,0),MATCH(CT$1,Exch_months1,0))</f>
        <v>29.943342776203966</v>
      </c>
      <c r="CV18" s="21">
        <v>704000</v>
      </c>
      <c r="CW18" s="15">
        <f t="array" ref="CW18">CV18/INDEX(Exch_rate,MATCH($A18,Exch_regions1,0),MATCH(CV$1,Exch_months1,0))</f>
        <v>33</v>
      </c>
      <c r="CX18" s="15">
        <v>704666.66666666663</v>
      </c>
      <c r="CY18" s="15">
        <f t="array" ref="CY18">CX18/INDEX(Exch_rate,MATCH($A18,Exch_regions1,0),MATCH(CX$1,Exch_months1,0))</f>
        <v>33.555555555555557</v>
      </c>
      <c r="CZ18" s="15">
        <v>697166.66666666663</v>
      </c>
      <c r="DA18" s="15">
        <f t="array" ref="DA18">CZ18/INDEX(Exch_rate,MATCH($A18,Exch_regions1,0),MATCH(CZ$1,Exch_months1,0))</f>
        <v>31.689393939393938</v>
      </c>
      <c r="DB18" s="15">
        <v>707666.66666666663</v>
      </c>
      <c r="DC18" s="15">
        <f t="array" ref="DC18">DB18/INDEX(Exch_rate,MATCH($A18,Exch_regions1,0),MATCH(DB$1,Exch_months1,0))</f>
        <v>31.220588235294116</v>
      </c>
      <c r="DD18" s="15">
        <v>707666.66666666663</v>
      </c>
      <c r="DE18" s="15">
        <f t="array" ref="DE18">DD18/INDEX(Exch_rate,MATCH($A18,Exch_regions1,0),MATCH(DD$1,Exch_months1,0))</f>
        <v>31.249080043569133</v>
      </c>
      <c r="DF18" s="2">
        <v>706416.66666666663</v>
      </c>
      <c r="DG18" s="15">
        <f t="array" ref="DG18">DF18/INDEX(Exch_rate,MATCH($A18,Exch_regions1,0),MATCH(DF$1,Exch_months1,0))</f>
        <v>31.257374631268434</v>
      </c>
      <c r="DH18" s="2">
        <v>766416.66666666663</v>
      </c>
      <c r="DI18" s="15">
        <f t="array" ref="DI18">DH18/INDEX(Exch_rate,MATCH($A18,Exch_regions1,0),MATCH(DH$1,Exch_months1,0))</f>
        <v>33.565693430656935</v>
      </c>
      <c r="DJ18" s="2">
        <v>765083.33333333337</v>
      </c>
      <c r="DK18" s="15">
        <f t="array" ref="DK18">DJ18/INDEX(Exch_rate,MATCH($A18,Exch_regions1,0),MATCH(DJ$1,Exch_months1,0))</f>
        <v>33.704111600587375</v>
      </c>
      <c r="DL18" s="2">
        <v>762666.66666666663</v>
      </c>
      <c r="DM18" s="15">
        <f t="array" ref="DM18">DL18/INDEX(Exch_rate,MATCH($A18,Exch_regions1,0),MATCH(DL$1,Exch_months1,0))</f>
        <v>33.255813953488371</v>
      </c>
      <c r="DN18" s="2">
        <v>794583.33333333337</v>
      </c>
      <c r="DO18" s="15">
        <f t="array" ref="DO18">DN18/INDEX(Exch_rate,MATCH($A18,Exch_regions1,0),MATCH(DN$1,Exch_months1,0))</f>
        <v>34.447254335260112</v>
      </c>
      <c r="DP18" s="2">
        <v>737000</v>
      </c>
      <c r="DQ18" s="15">
        <f t="array" ref="DQ18">DP18/INDEX(Exch_rate,MATCH($A18,Exch_regions1,0),MATCH(DP$1,Exch_months1,0))</f>
        <v>31.585714285714289</v>
      </c>
      <c r="DR18" s="17">
        <v>728666.66666666663</v>
      </c>
      <c r="DS18" s="15">
        <f t="array" ref="DS18">DR18/INDEX(Exch_rate,MATCH($A18,Exch_regions1,0),MATCH(DR$1,Exch_months1,0))</f>
        <v>31.250893495353822</v>
      </c>
      <c r="DT18" s="17">
        <v>779750</v>
      </c>
      <c r="DU18" s="15">
        <f t="array" ref="DU18">DT18/INDEX(Exch_rate,MATCH($A18,Exch_regions1,0),MATCH(DT$1,Exch_months1,0))</f>
        <v>32.993653032440058</v>
      </c>
      <c r="DV18" s="17">
        <v>770000</v>
      </c>
      <c r="DW18" s="15">
        <f t="array" ref="DW18">DV18/INDEX(Exch_rate,MATCH($A18,Exch_regions1,0),MATCH(DV$1,Exch_months1,0))</f>
        <v>32.172701949860723</v>
      </c>
      <c r="DX18" s="17">
        <v>762000</v>
      </c>
      <c r="DY18" s="15">
        <f t="array" ref="DY18">DX18/INDEX(Exch_rate,MATCH($A18,Exch_regions1,0),MATCH(DX$1,Exch_months1,0))</f>
        <v>31.75</v>
      </c>
      <c r="DZ18" s="17">
        <v>786500</v>
      </c>
      <c r="EA18" s="15">
        <f t="array" ref="EA18">DZ18/INDEX(Exch_rate,MATCH($A18,Exch_regions1,0),MATCH(DZ$1,Exch_months1,0))</f>
        <v>32.770833333333336</v>
      </c>
      <c r="EB18" s="17">
        <v>739166.66666666663</v>
      </c>
      <c r="EC18" s="15">
        <f t="array" ref="EC18">EB18/INDEX(Exch_rate,MATCH($A18,Exch_regions1,0),MATCH(EB$1,Exch_months1,0))</f>
        <v>31.453900709219855</v>
      </c>
      <c r="ED18" s="2">
        <v>754000</v>
      </c>
      <c r="EE18" s="15">
        <f t="array" ref="EE18">ED18/INDEX(Exch_rate,MATCH($A18,Exch_regions1,0),MATCH(ED$1,Exch_months1,0))</f>
        <v>31.581151832460733</v>
      </c>
      <c r="EF18" s="20">
        <v>774583.33333333337</v>
      </c>
      <c r="EG18" s="15">
        <f t="array" ref="EG18">EF18/INDEX(Exch_rate,MATCH($A18,Exch_regions1,0),MATCH(EF$1,Exch_months1,0))</f>
        <v>32.274305555555557</v>
      </c>
      <c r="EH18" s="2">
        <v>751000</v>
      </c>
      <c r="EI18" s="15">
        <f t="array" ref="EI18">EH18/INDEX(Exch_rate,MATCH($A18,Exch_regions1,0),MATCH(EH$1,Exch_months1,0))</f>
        <v>31.291666666666668</v>
      </c>
      <c r="EJ18" s="21">
        <v>705750</v>
      </c>
      <c r="EK18" s="15">
        <f t="array" ref="EK18">EJ18/INDEX(Exch_rate,MATCH($A18,Exch_regions1,0),MATCH(EJ$1,Exch_months1,0))</f>
        <v>29.203448275862069</v>
      </c>
      <c r="EL18" s="21">
        <v>694666.66666666663</v>
      </c>
      <c r="EM18" s="15">
        <f t="array" ref="EM18">EL18/INDEX(Exch_rate,MATCH($A18,Exch_regions1,0),MATCH(EL$1,Exch_months1,0))</f>
        <v>28.547945205479451</v>
      </c>
      <c r="EN18" s="2">
        <v>724916.66666666663</v>
      </c>
      <c r="EO18" s="15">
        <f t="array" ref="EO18">EN18/INDEX(Exch_rate,MATCH($A18,Exch_regions1,0),MATCH(EN$1,Exch_months1,0))</f>
        <v>29.791095890410958</v>
      </c>
      <c r="EP18" s="2">
        <v>735333.33333333337</v>
      </c>
      <c r="EQ18" s="15">
        <f t="array" ref="EQ18">EP18/INDEX(Exch_rate,MATCH($A18,Exch_regions1,0),MATCH(EP$1,Exch_months1,0))</f>
        <v>29.413333333333334</v>
      </c>
      <c r="ER18" s="29">
        <v>756916.66666666663</v>
      </c>
      <c r="ES18" s="15">
        <f t="array" ref="ES18">ER18/INDEX(Exch_rate,MATCH($A18,Exch_regions1,0),MATCH(ER$1,Exch_months1,0))</f>
        <v>30.276666666666664</v>
      </c>
      <c r="ET18" s="29">
        <v>777500</v>
      </c>
      <c r="EU18" s="15">
        <f t="array" ref="EU18">ET18/INDEX(Exch_rate,MATCH($A18,Exch_regions1,0),MATCH(ET$1,Exch_months1,0))</f>
        <v>31.308724832214768</v>
      </c>
      <c r="EV18" s="30">
        <v>798666.66666666663</v>
      </c>
      <c r="EW18" s="15">
        <f t="array" ref="EW18">EV18/INDEX(Exch_rate,MATCH($A18,Exch_regions1,0),MATCH(EV$1,Exch_months1,0))</f>
        <v>32.161073825503358</v>
      </c>
      <c r="EX18" s="30">
        <v>761833.33333333337</v>
      </c>
      <c r="EY18" s="15">
        <f t="array" ref="EY18">EX18/INDEX(Exch_rate,MATCH($A18,Exch_regions1,0),MATCH(EX$1,Exch_months1,0))</f>
        <v>30.473333333333336</v>
      </c>
      <c r="EZ18" s="30">
        <v>731000</v>
      </c>
      <c r="FA18" s="15">
        <f t="array" ref="FA18">EZ18/INDEX(Exch_rate,MATCH($A18,Exch_regions1,0),MATCH(EZ$1,Exch_months1,0))</f>
        <v>29.24</v>
      </c>
      <c r="FB18" s="30">
        <v>695333.33333333337</v>
      </c>
      <c r="FC18" s="15">
        <f t="array" ref="FC18">FB18/INDEX(Exch_rate,MATCH($A18,Exch_regions1,0),MATCH(FB$1,Exch_months1,0))</f>
        <v>27.813333333333336</v>
      </c>
      <c r="FD18" s="30">
        <v>717333.33333333337</v>
      </c>
      <c r="FE18" s="15">
        <f t="array" ref="FE18">FD18/INDEX(Exch_rate,MATCH($A18,Exch_regions1,0),MATCH(FD$1,Exch_months1,0))</f>
        <v>28.579017264276231</v>
      </c>
      <c r="FF18" s="15">
        <v>730083.33333333337</v>
      </c>
      <c r="FG18" s="15">
        <f t="array" ref="FG18">FF18/INDEX(Exch_rate,MATCH($A18,Exch_regions1,0),MATCH(FF$1,Exch_months1,0))</f>
        <v>29.203333333333333</v>
      </c>
      <c r="FH18" s="15">
        <v>712666.66666666663</v>
      </c>
      <c r="FI18" s="15">
        <f t="array" ref="FI18">FH18/INDEX(Exch_rate,MATCH($A18,Exch_regions1,0),MATCH(FH$1,Exch_months1,0))</f>
        <v>28.506666666666664</v>
      </c>
      <c r="FJ18" s="15">
        <v>738083.33333333337</v>
      </c>
      <c r="FK18" s="15">
        <f t="array" ref="FK18">FJ18/INDEX(Exch_rate,MATCH($A18,Exch_regions1,0),MATCH(FJ$1,Exch_months1,0))</f>
        <v>29.523333333333333</v>
      </c>
      <c r="FL18" s="15">
        <v>677000</v>
      </c>
      <c r="FM18" s="15">
        <f t="array" ref="FM18">FL18/INDEX(Exch_rate,MATCH($A18,Exch_regions1,0),MATCH(FL$1,Exch_months1,0))</f>
        <v>27.08</v>
      </c>
      <c r="FN18" s="15">
        <v>697500</v>
      </c>
      <c r="FO18" s="15">
        <f t="array" ref="FO18">FN18/INDEX(Exch_rate,MATCH($A18,Exch_regions1,0),MATCH(FN$1,Exch_months1,0))</f>
        <v>27.9</v>
      </c>
      <c r="FP18" s="15">
        <v>703083.33333333337</v>
      </c>
      <c r="FQ18" s="15">
        <f t="array" ref="FQ18">FP18/INDEX(Exch_rate,MATCH($A18,Exch_regions1,0),MATCH(FP$1,Exch_months1,0))</f>
        <v>28.123333333333335</v>
      </c>
      <c r="FR18" s="15">
        <v>683166.66666666663</v>
      </c>
      <c r="FS18" s="15">
        <f t="array" ref="FS18">FR18/INDEX(Exch_rate,MATCH($A18,Exch_regions1,0),MATCH(FR$1,Exch_months1,0))</f>
        <v>27.326666666666664</v>
      </c>
      <c r="FT18" s="15">
        <v>690333.33333333337</v>
      </c>
      <c r="FU18" s="15">
        <f t="array" ref="FU18">FT18/INDEX(Exch_rate,MATCH($A18,Exch_regions1,0),MATCH(FT$1,Exch_months1,0))</f>
        <v>27.521594684385384</v>
      </c>
      <c r="FV18" s="15">
        <v>675666.66666666663</v>
      </c>
      <c r="FW18" s="15">
        <f t="array" ref="FW18">FV18/INDEX(Exch_rate,MATCH($A18,Exch_regions1,0),MATCH(FV$1,Exch_months1,0))</f>
        <v>26.750247443088089</v>
      </c>
      <c r="FX18" s="15">
        <v>703273.33333333337</v>
      </c>
      <c r="FY18" s="15">
        <f t="array" ref="FY18">FX18/INDEX(Exch_rate,MATCH($A18,Exch_regions1,0),MATCH(FX$1,Exch_months1,0))</f>
        <v>27.651638269986897</v>
      </c>
      <c r="FZ18" s="15">
        <v>725500</v>
      </c>
      <c r="GA18" s="15">
        <f t="array" ref="GA18">FZ18/INDEX(Exch_rate,MATCH($A18,Exch_regions1,0),MATCH(FZ$1,Exch_months1,0))</f>
        <v>28.685337726523887</v>
      </c>
      <c r="GB18" s="15">
        <v>682291.66666666663</v>
      </c>
      <c r="GC18" s="15">
        <f t="array" ref="GC18">GB18/INDEX(Exch_rate,MATCH($A18,Exch_regions1,0),MATCH(GB$1,Exch_months1,0))</f>
        <v>26.888341543513956</v>
      </c>
      <c r="GD18" s="15">
        <v>670000</v>
      </c>
      <c r="GE18" s="15">
        <f t="array" ref="GE18">GD18/INDEX(Exch_rate,MATCH($A18,Exch_regions1,0),MATCH(GD$1,Exch_months1,0))</f>
        <v>25.935483870967744</v>
      </c>
      <c r="GF18" s="15">
        <v>692750</v>
      </c>
      <c r="GG18" s="15">
        <f t="array" ref="GG18">GF18/INDEX(Exch_rate,MATCH($A18,Exch_regions1,0),MATCH(GF$1,Exch_months1,0))</f>
        <v>26.902912621359224</v>
      </c>
      <c r="GH18" s="15">
        <v>652483.33333333337</v>
      </c>
      <c r="GI18" s="15">
        <f t="array" ref="GI18">GH18/INDEX(Exch_rate,MATCH($A18,Exch_regions1,0),MATCH(GH$1,Exch_months1,0))</f>
        <v>25.095512820512823</v>
      </c>
      <c r="GJ18" s="15">
        <v>681646.66666666663</v>
      </c>
      <c r="GK18" s="15">
        <f t="array" ref="GK18">GJ18/INDEX(Exch_rate,MATCH($A18,Exch_regions1,0),MATCH(GJ$1,Exch_months1,0))</f>
        <v>26.091738437001592</v>
      </c>
      <c r="GL18" s="15">
        <v>720850</v>
      </c>
      <c r="GM18" s="15">
        <f t="array" ref="GM18">GL18/INDEX(Exch_rate,MATCH($A18,Exch_regions1,0),MATCH(GL$1,Exch_months1,0))</f>
        <v>27.867912371134018</v>
      </c>
      <c r="GN18" s="15">
        <v>746333.33333333337</v>
      </c>
      <c r="GO18" s="15">
        <f t="array" ref="GO18">GN18/INDEX(Exch_rate,MATCH($A18,Exch_regions1,0),MATCH(GN$1,Exch_months1,0))</f>
        <v>28.522292993630572</v>
      </c>
      <c r="GP18" s="15">
        <v>812800</v>
      </c>
      <c r="GQ18" s="15">
        <f t="array" ref="GQ18">GP18/INDEX(Exch_rate,MATCH($A18,Exch_regions1,0),MATCH(GP$1,Exch_months1,0))</f>
        <v>31.261538461538461</v>
      </c>
      <c r="GR18" s="15">
        <v>799500</v>
      </c>
      <c r="GS18" s="15">
        <f t="array" ref="GS18">GR18/INDEX(Exch_rate,MATCH($A18,Exch_regions1,0),MATCH(GR$1,Exch_months1,0))</f>
        <v>30.75</v>
      </c>
      <c r="GT18" s="15">
        <v>809200</v>
      </c>
      <c r="GU18" s="15">
        <f t="array" ref="GU18">GT18/INDEX(Exch_rate,MATCH($A18,Exch_regions1,0),MATCH(GT$1,Exch_months1,0))</f>
        <v>31.123076923076923</v>
      </c>
      <c r="GV18" s="15">
        <v>793208.33333333337</v>
      </c>
      <c r="GW18" s="15">
        <f t="array" ref="GW18">GV18/INDEX(Exch_rate,MATCH($A18,Exch_regions1,0),MATCH(GV$1,Exch_months1,0))</f>
        <v>30.121835443037977</v>
      </c>
      <c r="GX18" s="15">
        <v>815000</v>
      </c>
      <c r="GY18" s="15">
        <f t="array" ref="GY18">GX18/INDEX(Exch_rate,MATCH($A18,Exch_regions1,0),MATCH(GX$1,Exch_months1,0))</f>
        <v>30.949367088607595</v>
      </c>
      <c r="GZ18" s="2">
        <v>842200</v>
      </c>
      <c r="HA18" s="15">
        <f t="array" ref="HA18">GZ18/INDEX(Exch_rate,MATCH($A18,Exch_regions1,0),MATCH(GZ$1,Exch_months1,0))</f>
        <v>31.001226993865028</v>
      </c>
      <c r="HB18" s="15">
        <v>850500</v>
      </c>
      <c r="HC18" s="15">
        <f t="array" ref="HC18">HB18/INDEX(Exch_rate,MATCH($A18,Exch_regions1,0),MATCH(HB$1,Exch_months1,0))</f>
        <v>32.043956043956044</v>
      </c>
      <c r="HD18" s="15">
        <v>875166.66666666663</v>
      </c>
      <c r="HE18" s="15">
        <f t="array" ref="HE18">HD18/INDEX(Exch_rate,MATCH($A18,Exch_regions1,0),MATCH(HD$1,Exch_months1,0))</f>
        <v>33.025157232704402</v>
      </c>
      <c r="HF18" s="15">
        <v>864680</v>
      </c>
      <c r="HG18" s="15">
        <f t="array" ref="HG18">HF18/INDEX(Exch_rate,MATCH($A18,Exch_regions1,0),MATCH(HF$1,Exch_months1,0))</f>
        <v>32.547553324968632</v>
      </c>
      <c r="HH18" s="15">
        <v>838166.66666666663</v>
      </c>
      <c r="HI18" s="15">
        <f t="array" ref="HI18">HH18/INDEX(Exch_rate,MATCH($A18,Exch_regions1,0),MATCH(HH$1,Exch_months1,0))</f>
        <v>31.432035800895022</v>
      </c>
      <c r="HJ18" s="15">
        <v>880866.66666666663</v>
      </c>
      <c r="HK18" s="15">
        <f t="array" ref="HK18">HJ18/INDEX(Exch_rate,MATCH($A18,Exch_regions1,0),MATCH(HJ$1,Exch_months1,0))</f>
        <v>33.115288220551378</v>
      </c>
      <c r="HL18" s="15">
        <v>687916.66666666663</v>
      </c>
      <c r="HM18" s="15">
        <f t="array" ref="HM18">HL18/INDEX(Exch_rate,MATCH($A18,Exch_regions1,0),MATCH(HL$1,Exch_months1,0))</f>
        <v>26.189720812182738</v>
      </c>
      <c r="HN18" s="15">
        <v>857541.66666666663</v>
      </c>
      <c r="HO18" s="15">
        <f t="array" ref="HO18">HN18/INDEX(Exch_rate,MATCH($A18,Exch_regions1,0),MATCH(HN$1,Exch_months1,0))</f>
        <v>31.7608024691358</v>
      </c>
      <c r="HP18" s="15">
        <v>893500</v>
      </c>
      <c r="HQ18" s="15">
        <f t="array" ref="HQ18">HP18/INDEX(Exch_rate,MATCH($A18,Exch_regions1,0),MATCH(HP$1,Exch_months1,0))</f>
        <v>32.97047970479705</v>
      </c>
      <c r="HR18" s="15">
        <v>731350</v>
      </c>
      <c r="HS18" s="15">
        <f t="array" ref="HS18">HR18/INDEX(Exch_rate,MATCH($A18,Exch_regions1,0),MATCH(HR$1,Exch_months1,0))</f>
        <v>26.940692534381139</v>
      </c>
      <c r="HT18" s="15">
        <v>750833.33333333337</v>
      </c>
      <c r="HU18" s="15">
        <f t="array" ref="HU18">HT18/INDEX(Exch_rate,MATCH($A18,Exch_regions1,0),MATCH(HT$1,Exch_months1,0))</f>
        <v>27.808641975308642</v>
      </c>
      <c r="HV18" s="15">
        <v>728500</v>
      </c>
      <c r="HW18" s="15">
        <f t="array" ref="HW18">HV18/INDEX(Exch_rate,MATCH($A18,Exch_regions1,0),MATCH(HV$1,Exch_months1,0))</f>
        <v>26.981481481481481</v>
      </c>
      <c r="HX18" s="15">
        <v>757800</v>
      </c>
      <c r="HY18" s="15">
        <f t="array" ref="HY18">HX18/INDEX(Exch_rate,MATCH($A18,Exch_regions1,0),MATCH(HX$1,Exch_months1,0))</f>
        <v>28.066666666666666</v>
      </c>
      <c r="HZ18" s="15">
        <v>790083.33333333337</v>
      </c>
      <c r="IA18" s="15">
        <f t="array" ref="IA18">HZ18/INDEX(Exch_rate,MATCH($A18,Exch_regions1,0),MATCH(HZ$1,Exch_months1,0))</f>
        <v>29.262345679012348</v>
      </c>
      <c r="IB18" s="15">
        <v>781000</v>
      </c>
      <c r="IC18" s="15">
        <f t="array" ref="IC18">IB18/INDEX(Exch_rate,MATCH($A18,Exch_regions1,0),MATCH(IB$1,Exch_months1,0))</f>
        <v>28.925925925925927</v>
      </c>
      <c r="ID18" s="15">
        <v>777110.66666666663</v>
      </c>
      <c r="IE18" s="15">
        <f t="array" ref="IE18">ID18/INDEX(Exch_rate,MATCH($A18,Exch_regions1,0),MATCH(ID$1,Exch_months1,0))</f>
        <v>28.605300613496929</v>
      </c>
      <c r="IF18" s="15">
        <v>773250</v>
      </c>
      <c r="IG18" s="15">
        <f t="array" ref="IG18">IF18/INDEX(Exch_rate,MATCH($A18,Exch_regions1,0),MATCH(IF$1,Exch_months1,0))</f>
        <v>28.638888888888889</v>
      </c>
      <c r="IH18" s="15">
        <v>774766.66666666663</v>
      </c>
      <c r="II18" s="15">
        <f t="array" ref="II18">IH18/INDEX(Exch_rate,MATCH($A18,Exch_regions1,0),MATCH(IH$1,Exch_months1,0))</f>
        <v>28.004289259982166</v>
      </c>
      <c r="IJ18" s="15">
        <v>826833.33333333337</v>
      </c>
      <c r="IK18" s="15">
        <f t="array" ref="IK18">IJ18/INDEX(Exch_rate,MATCH($A18,Exch_regions1,0),MATCH(IJ$1,Exch_months1,0))</f>
        <v>30.066666666666666</v>
      </c>
      <c r="IL18" s="15">
        <v>833500</v>
      </c>
      <c r="IM18" s="15">
        <f t="array" ref="IM18">IL18/INDEX(Exch_rate,MATCH($A18,Exch_regions1,0),MATCH(IL$1,Exch_months1,0))</f>
        <v>29.767857142857142</v>
      </c>
      <c r="IN18" s="15">
        <v>792083.33333333337</v>
      </c>
      <c r="IO18" s="15">
        <f t="array" ref="IO18">IN18/INDEX(Exch_rate,MATCH($A18,Exch_regions1,0),MATCH(IN$1,Exch_months1,0))</f>
        <v>28.288690476190478</v>
      </c>
      <c r="IP18" s="15">
        <v>789566.66666666663</v>
      </c>
      <c r="IQ18" s="15">
        <f t="array" ref="IQ18">IP18/INDEX(Exch_rate,MATCH($A18,Exch_regions1,0),MATCH(IP$1,Exch_months1,0))</f>
        <v>28.012724993495588</v>
      </c>
      <c r="IR18" s="15">
        <v>812900</v>
      </c>
      <c r="IS18" s="15">
        <f t="array" ref="IS18">IR18/INDEX(Exch_rate,MATCH($A18,Exch_regions1,0),MATCH(IR$1,Exch_months1,0))</f>
        <v>28.946337641989818</v>
      </c>
      <c r="IT18" s="15">
        <v>822186.66666666663</v>
      </c>
      <c r="IU18" s="15">
        <f t="array" ref="IU18">IT18/INDEX(Exch_rate,MATCH($A18,Exch_regions1,0),MATCH(IT$1,Exch_months1,0))</f>
        <v>29.190750076924896</v>
      </c>
      <c r="IV18" s="15">
        <v>843166.66666666663</v>
      </c>
      <c r="IW18" s="15">
        <f t="array" ref="IW18">IV18/INDEX(Exch_rate,MATCH($A18,Exch_regions1,0),MATCH(IV$1,Exch_months1,0))</f>
        <v>30.158332737201039</v>
      </c>
      <c r="IX18" s="15">
        <v>894333.33333333337</v>
      </c>
      <c r="IY18" s="15">
        <f t="array" ref="IY18">IX18/INDEX(Exch_rate,MATCH($A18,Exch_regions1,0),MATCH(IX$1,Exch_months1,0))</f>
        <v>32.326080146509554</v>
      </c>
      <c r="IZ18" s="15">
        <v>895450</v>
      </c>
      <c r="JA18" s="15">
        <f t="array" ref="JA18">IZ18/INDEX(Exch_rate,MATCH($A18,Exch_regions1,0),MATCH(IZ$1,Exch_months1,0))</f>
        <v>32.483856925197706</v>
      </c>
      <c r="JB18" s="15">
        <v>868416.66666666663</v>
      </c>
      <c r="JC18" s="15">
        <f t="array" ref="JC18">JB18/INDEX(Exch_rate,MATCH($A18,Exch_regions1,0),MATCH(JB$1,Exch_months1,0))</f>
        <v>31.578787878787878</v>
      </c>
      <c r="JD18" s="15">
        <v>865100</v>
      </c>
      <c r="JE18" s="15">
        <f t="array" ref="JE18">JD18/INDEX(Exch_rate,MATCH($A18,Exch_regions1,0),MATCH(JD$1,Exch_months1,0))</f>
        <v>31.118705035971225</v>
      </c>
      <c r="JF18" s="15">
        <v>887333.33333333337</v>
      </c>
      <c r="JG18" s="15">
        <f t="array" ref="JG18">JF18/INDEX(Exch_rate,MATCH($A18,Exch_regions1,0),MATCH(JF$1,Exch_months1,0))</f>
        <v>32.051050508699056</v>
      </c>
      <c r="JH18" s="15">
        <v>818666.66666666663</v>
      </c>
      <c r="JI18" s="15">
        <f t="array" ref="JI18">JH18/INDEX(Exch_rate,MATCH($A18,Exch_regions1,0),MATCH(JH$1,Exch_months1,0))</f>
        <v>28.962947239321682</v>
      </c>
      <c r="JJ18" s="15">
        <v>836833.33333333337</v>
      </c>
      <c r="JK18" s="15">
        <f t="array" ref="JK18">JJ18/INDEX(Exch_rate,MATCH($A18,Exch_regions1,0),MATCH(JJ$1,Exch_months1,0))</f>
        <v>29.605651076676338</v>
      </c>
      <c r="JL18" s="15">
        <v>850100</v>
      </c>
      <c r="JM18" s="15">
        <f>JL18/INDEX(Exchange_rate_data1,MATCH('Non Food Items CMB_Regions'!$A18,Exch_regions,0),MATCH('Non Food Items CMB_Regions'!JL$1,Exch_months3,0))</f>
        <v>29.828070175438597</v>
      </c>
      <c r="JN18" s="42">
        <v>705333.33333333337</v>
      </c>
      <c r="JO18" s="42">
        <f>JN18/INDEX(Exchange_rate_data2,MATCH('Non Food Items CMB_Regions'!$A18,Exch_regions,0),MATCH('Non Food Items CMB_Regions'!JN$1,Exch_months4,0))</f>
        <v>24.748538011695906</v>
      </c>
      <c r="JP18" s="42">
        <v>715583.33333333337</v>
      </c>
      <c r="JQ18" s="42">
        <f>JP18/INDEX(Exchange_rate_data3,MATCH('Non Food Items CMB_Regions'!$A18,Exch_regions,0),MATCH('Non Food Items CMB_Regions'!JP$1,Exch_months5,0))</f>
        <v>25.108187134502927</v>
      </c>
      <c r="JR18" s="42">
        <v>732966.66666666663</v>
      </c>
      <c r="JS18" s="42">
        <f>JR18/INDEX(Exchange_rate4,MATCH('Non Food Items CMB_Regions'!$A18,Exch_regions,0),MATCH('Non Food Items CMB_Regions'!JR$1,Exch_month6,0))</f>
        <v>25.718128654970759</v>
      </c>
      <c r="JT18" s="42">
        <v>829066.66666666663</v>
      </c>
      <c r="JU18" s="42">
        <f>JT18/INDEX(Exchange_rate5,MATCH('Non Food Items CMB_Regions'!$A18,Exch_regions,0),MATCH('Non Food Items CMB_Regions'!JT$1,Exch_month7,0))</f>
        <v>29.090058479532161</v>
      </c>
      <c r="JV18" s="2">
        <v>770533.33333333337</v>
      </c>
      <c r="JW18" s="42">
        <f>JV18/INDEX(Exchange_rate6,MATCH('Non Food Items CMB_Regions'!$A18,Exch_regions,0),MATCH('Non Food Items CMB_Regions'!JV$1,Exch_month9,0))</f>
        <v>27.036257309941522</v>
      </c>
      <c r="JX18" s="42">
        <v>782666.66666666663</v>
      </c>
      <c r="JY18" s="42">
        <f>JX18/INDEX(Exchange_rate7,MATCH('Non Food Items CMB_Regions'!$A18,Exch_regions,0),MATCH('Non Food Items CMB_Regions'!JX$1,Exch_month10,0))</f>
        <v>27.786982248520708</v>
      </c>
      <c r="JZ18" s="42">
        <v>763666.66666666663</v>
      </c>
      <c r="KA18" s="42">
        <f>JZ18/INDEX(Exchange_rate8,MATCH('Non Food Items CMB_Regions'!$A18,Exch_regions,0),MATCH('Non Food Items CMB_Regions'!JZ$1,Exchange_month11,0))</f>
        <v>26.82669789227166</v>
      </c>
      <c r="KB18" s="42">
        <v>750166.66666666663</v>
      </c>
      <c r="KC18" s="42">
        <f>KB18/INDEX(Exchange_rate9,MATCH('Non Food Items CMB_Regions'!$A18,Exch_regions,0),MATCH('Non Food Items CMB_Regions'!KB$1,Exch_month11,0))</f>
        <v>26.482701812191102</v>
      </c>
      <c r="KD18" s="42">
        <v>781458.33333333337</v>
      </c>
      <c r="KE18" s="42">
        <f>KD18/INDEX(Exchange_rate10,MATCH('Non Food Items CMB_Regions'!$A18,Exch_regions,0),MATCH('Non Food Items CMB_Regions'!KD$1,Exch_month12,0))</f>
        <v>27.133969907407408</v>
      </c>
      <c r="KF18" s="42">
        <v>762074</v>
      </c>
      <c r="KG18" s="42">
        <f>KF18/INDEX(Exchange_rate11,MATCH('Non Food Items CMB_Regions'!$A18,Exch_regions,0),MATCH('Non Food Items CMB_Regions'!KF$1,Exch_month13,0))</f>
        <v>26.458759128311364</v>
      </c>
      <c r="KH18" s="42">
        <v>737900</v>
      </c>
      <c r="KI18" s="42">
        <f>KH18/INDEX(Exchange_rate12,MATCH('Non Food Items CMB_Regions'!$A18,Exch_regions,0),MATCH('Non Food Items CMB_Regions'!KH$1,Exch_month14,0))</f>
        <v>25.591907514450867</v>
      </c>
      <c r="KJ18" s="42">
        <v>756250</v>
      </c>
      <c r="KK18" s="42">
        <f>KJ18/INDEX(Exchange_rate13,MATCH('Non Food Items CMB_Regions'!$A18,Exch_regions,0),MATCH('Non Food Items CMB_Regions'!KJ$1,Exch_month15,0))</f>
        <v>26.228323699421967</v>
      </c>
      <c r="KL18" s="42">
        <v>840516.66666666663</v>
      </c>
      <c r="KM18" s="42">
        <f>KL18/INDEX(Exchange_rate14,MATCH('Non Food Items CMB_Regions'!$A18,Exch_regions,0),MATCH('Non Food Items CMB_Regions'!KL$1,Exch_month16,0))</f>
        <v>28.784817351598171</v>
      </c>
      <c r="KN18" s="42">
        <v>857773.33333333337</v>
      </c>
      <c r="KO18" s="42">
        <f>KN18/INDEX(Exchange_rate15,MATCH('Non Food Items CMB_Regions'!$A18,Exch_regions,0),MATCH('Non Food Items CMB_Regions'!KN$1,Exch_month17,0))</f>
        <v>29.242272727272731</v>
      </c>
      <c r="KP18" s="44">
        <v>859841.66666666663</v>
      </c>
      <c r="KQ18" s="42">
        <f>KP18/INDEX(Exchange_rate16,MATCH('Non Food Items CMB_Regions'!$A18,Exch_regions,0),MATCH('Non Food Items CMB_Regions'!KP$1,Exch_month18,0))</f>
        <v>28.637524285317788</v>
      </c>
      <c r="KR18" s="42">
        <v>849750</v>
      </c>
      <c r="KS18" s="42">
        <f>KR18/INDEX(Exchange_rate17,MATCH('Non Food Items CMB_Regions'!$A18,Exch_regions,0),MATCH('Non Food Items CMB_Regions'!KR$1,Exch_month19,0))</f>
        <v>27.97530864197531</v>
      </c>
      <c r="KT18" s="42">
        <v>820766.66666666663</v>
      </c>
      <c r="KU18" s="42">
        <f>KT18/INDEX(Exchange_rate18,MATCH('Non Food Items CMB_Regions'!$A18,Exch_regions,0),MATCH('Non Food Items CMB_Regions'!KT$1,Exch_month20,0))</f>
        <v>27.635241301907968</v>
      </c>
      <c r="KV18" s="42">
        <v>826666.66666666663</v>
      </c>
      <c r="KW18" s="42">
        <f>KV18/INDEX(Exchange_rate19,MATCH('Non Food Items CMB_Regions'!$A18,Exch_regions,0),MATCH('Non Food Items CMB_Regions'!KV$1,Exch_month21,0))</f>
        <v>26.810810810810811</v>
      </c>
      <c r="KX18" s="2">
        <v>853833.33333333337</v>
      </c>
      <c r="KY18" s="42">
        <f>KX18/INDEX(Exchange_rate20,MATCH('Non Food Items CMB_Regions'!$A18,Exch_regions,0),MATCH('Non Food Items CMB_Regions'!KX$1,Exch_month22,0))</f>
        <v>27.250000000000004</v>
      </c>
      <c r="KZ18" s="42">
        <v>890883.33333333337</v>
      </c>
      <c r="LA18" s="42">
        <f>KZ18/INDEX(Exchange_rate22,MATCH('Non Food Items CMB_Regions'!$A18,Exch_regions,0),MATCH('Non Food Items CMB_Regions'!KZ$1,Exch_month24,0))</f>
        <v>27.724585062240667</v>
      </c>
      <c r="LB18" s="42">
        <v>953705.66666666663</v>
      </c>
      <c r="LC18" s="42">
        <f>LB18/INDEX(Exchange_rate23,MATCH('Non Food Items CMB_Regions'!$A18,Exch_regions,0),MATCH('Non Food Items CMB_Regions'!LB$1,Exch_month25,0))</f>
        <v>28.611169999999998</v>
      </c>
      <c r="LD18" s="24">
        <f t="shared" si="0"/>
        <v>809055</v>
      </c>
      <c r="LE18" s="24">
        <f t="shared" si="0"/>
        <v>29.634502053554808</v>
      </c>
      <c r="LG18" s="41"/>
    </row>
    <row r="19" spans="1:319" x14ac:dyDescent="0.35">
      <c r="A19" s="1" t="s">
        <v>16</v>
      </c>
      <c r="B19" s="21">
        <v>741500</v>
      </c>
      <c r="C19" s="15">
        <f t="array" ref="C19">B19/INDEX(Exch_rate,MATCH($A19,Exch_regions1,0),MATCH(B$1,Exch_months1,0))</f>
        <v>33.704545454545453</v>
      </c>
      <c r="D19" s="21">
        <v>738125</v>
      </c>
      <c r="E19" s="15">
        <f t="array" ref="E19">D19/INDEX(Exch_rate,MATCH($A19,Exch_regions1,0),MATCH(D$1,Exch_months1,0))</f>
        <v>38.848684210526315</v>
      </c>
      <c r="F19" s="21">
        <v>737000</v>
      </c>
      <c r="G19" s="15">
        <f t="array" ref="G19">F19/INDEX(Exch_rate,MATCH($A19,Exch_regions1,0),MATCH(F$1,Exch_months1,0))</f>
        <v>40.944444444444443</v>
      </c>
      <c r="H19" s="21">
        <v>736250</v>
      </c>
      <c r="I19" s="15">
        <f t="array" ref="I19">H19/INDEX(Exch_rate,MATCH($A19,Exch_regions1,0),MATCH(H$1,Exch_months1,0))</f>
        <v>40.013586956521742</v>
      </c>
      <c r="J19" s="21">
        <v>752000</v>
      </c>
      <c r="K19" s="15">
        <f t="array" ref="K19">J19/INDEX(Exch_rate,MATCH($A19,Exch_regions1,0),MATCH(J$1,Exch_months1,0))</f>
        <v>40.511784511784512</v>
      </c>
      <c r="L19" s="21">
        <v>755000</v>
      </c>
      <c r="M19" s="15">
        <f t="array" ref="M19">L19/INDEX(Exch_rate,MATCH($A19,Exch_regions1,0),MATCH(L$1,Exch_months1,0))</f>
        <v>39.528795811518322</v>
      </c>
      <c r="N19" s="21">
        <v>753500</v>
      </c>
      <c r="O19" s="15">
        <f t="array" ref="O19">N19/INDEX(Exch_rate,MATCH($A19,Exch_regions1,0),MATCH(N$1,Exch_months1,0))</f>
        <v>38.641025641025642</v>
      </c>
      <c r="P19" s="21">
        <v>754250</v>
      </c>
      <c r="Q19" s="15">
        <f t="array" ref="Q19">P19/INDEX(Exch_rate,MATCH($A19,Exch_regions1,0),MATCH(P$1,Exch_months1,0))</f>
        <v>38.679487179487182</v>
      </c>
      <c r="R19" s="21">
        <v>754812.5</v>
      </c>
      <c r="S19" s="15">
        <f t="array" ref="S19">R19/INDEX(Exch_rate,MATCH($A19,Exch_regions1,0),MATCH(R$1,Exch_months1,0))</f>
        <v>37.740625000000001</v>
      </c>
      <c r="T19" s="21">
        <v>752250</v>
      </c>
      <c r="U19" s="15">
        <f t="array" ref="U19">T19/INDEX(Exch_rate,MATCH($A19,Exch_regions1,0),MATCH(T$1,Exch_months1,0))</f>
        <v>34.665898617511523</v>
      </c>
      <c r="V19" s="21">
        <v>769250</v>
      </c>
      <c r="W19" s="15">
        <f t="array" ref="W19">V19/INDEX(Exch_rate,MATCH($A19,Exch_regions1,0),MATCH(V$1,Exch_months1,0))</f>
        <v>35.44930875576037</v>
      </c>
      <c r="X19" s="21">
        <v>755000</v>
      </c>
      <c r="Y19" s="15">
        <f t="array" ref="Y19">X19/INDEX(Exch_rate,MATCH($A19,Exch_regions1,0),MATCH(X$1,Exch_months1,0))</f>
        <v>35.952380952380949</v>
      </c>
      <c r="Z19" s="21">
        <v>755000</v>
      </c>
      <c r="AA19" s="15">
        <f t="array" ref="AA19">Z19/INDEX(Exch_rate,MATCH($A19,Exch_regions1,0),MATCH(Z$1,Exch_months1,0))</f>
        <v>35.952380952380949</v>
      </c>
      <c r="AB19" s="21">
        <v>753500</v>
      </c>
      <c r="AC19" s="15">
        <f t="array" ref="AC19">AB19/INDEX(Exch_rate,MATCH($A19,Exch_regions1,0),MATCH(AB$1,Exch_months1,0))</f>
        <v>37.209876543209873</v>
      </c>
      <c r="AD19" s="21">
        <v>753400</v>
      </c>
      <c r="AE19" s="15">
        <f t="array" ref="AE19">AD19/INDEX(Exch_rate,MATCH($A19,Exch_regions1,0),MATCH(AD$1,Exch_months1,0))</f>
        <v>38.635897435897434</v>
      </c>
      <c r="AF19" s="21">
        <v>759000</v>
      </c>
      <c r="AG19" s="15">
        <f t="array" ref="AG19">AF19/INDEX(Exch_rate,MATCH($A19,Exch_regions1,0),MATCH(AF$1,Exch_months1,0))</f>
        <v>37.950000000000003</v>
      </c>
      <c r="AH19" s="21">
        <v>753000</v>
      </c>
      <c r="AI19" s="15">
        <f t="array" ref="AI19">AH19/INDEX(Exch_rate,MATCH($A19,Exch_regions1,0),MATCH(AH$1,Exch_months1,0))</f>
        <v>35.518867924528301</v>
      </c>
      <c r="AJ19" s="21">
        <v>742125</v>
      </c>
      <c r="AK19" s="15">
        <f t="array" ref="AK19">AJ19/INDEX(Exch_rate,MATCH($A19,Exch_regions1,0),MATCH(AJ$1,Exch_months1,0))</f>
        <v>33.886986301369866</v>
      </c>
      <c r="AL19" s="21">
        <v>752250</v>
      </c>
      <c r="AM19" s="15">
        <f t="array" ref="AM19">AL19/INDEX(Exch_rate,MATCH($A19,Exch_regions1,0),MATCH(AL$1,Exch_months1,0))</f>
        <v>34.988372093023258</v>
      </c>
      <c r="AN19" s="21">
        <v>752250</v>
      </c>
      <c r="AO19" s="15">
        <f t="array" ref="AO19">AN19/INDEX(Exch_rate,MATCH($A19,Exch_regions1,0),MATCH(AN$1,Exch_months1,0))</f>
        <v>35.609467455621299</v>
      </c>
      <c r="AP19" s="21">
        <v>762250</v>
      </c>
      <c r="AQ19" s="15">
        <f t="array" ref="AQ19">AP19/INDEX(Exch_rate,MATCH($A19,Exch_regions1,0),MATCH(AP$1,Exch_months1,0))</f>
        <v>35.955188679245282</v>
      </c>
      <c r="AR19" s="21">
        <v>762250</v>
      </c>
      <c r="AS19" s="15">
        <f t="array" ref="AS19">AR19/INDEX(Exch_rate,MATCH($A19,Exch_regions1,0),MATCH(AR$1,Exch_months1,0))</f>
        <v>35.453488372093027</v>
      </c>
      <c r="AT19" s="21">
        <v>762250</v>
      </c>
      <c r="AU19" s="15">
        <f t="array" ref="AU19">AT19/INDEX(Exch_rate,MATCH($A19,Exch_regions1,0),MATCH(AT$1,Exch_months1,0))</f>
        <v>35.453488372093027</v>
      </c>
      <c r="AV19" s="21">
        <v>750750</v>
      </c>
      <c r="AW19" s="15">
        <f t="array" ref="AW19">AV19/INDEX(Exch_rate,MATCH($A19,Exch_regions1,0),MATCH(AV$1,Exch_months1,0))</f>
        <v>34.125</v>
      </c>
      <c r="AX19" s="21">
        <v>765750</v>
      </c>
      <c r="AY19" s="15">
        <f t="array" ref="AY19">AX19/INDEX(Exch_rate,MATCH($A19,Exch_regions1,0),MATCH(AX$1,Exch_months1,0))</f>
        <v>34.033333333333331</v>
      </c>
      <c r="AZ19" s="21">
        <v>747750</v>
      </c>
      <c r="BA19" s="15">
        <f t="array" ref="BA19">AZ19/INDEX(Exch_rate,MATCH($A19,Exch_regions1,0),MATCH(AZ$1,Exch_months1,0))</f>
        <v>34.779069767441861</v>
      </c>
      <c r="BB19" s="21">
        <v>747750</v>
      </c>
      <c r="BC19" s="15">
        <f t="array" ref="BC19">BB19/INDEX(Exch_rate,MATCH($A19,Exch_regions1,0),MATCH(BB$1,Exch_months1,0))</f>
        <v>33.988636363636367</v>
      </c>
      <c r="BD19" s="21">
        <v>762750</v>
      </c>
      <c r="BE19" s="15">
        <f t="array" ref="BE19">BD19/INDEX(Exch_rate,MATCH($A19,Exch_regions1,0),MATCH(BD$1,Exch_months1,0))</f>
        <v>34.670454545454547</v>
      </c>
      <c r="BF19" s="21">
        <v>720000</v>
      </c>
      <c r="BG19" s="15">
        <f t="array" ref="BG19">BF19/INDEX(Exch_rate,MATCH($A19,Exch_regions1,0),MATCH(BF$1,Exch_months1,0))</f>
        <v>32</v>
      </c>
      <c r="BH19" s="21">
        <v>720000</v>
      </c>
      <c r="BI19" s="15">
        <f t="array" ref="BI19">BH19/INDEX(Exch_rate,MATCH($A19,Exch_regions1,0),MATCH(BH$1,Exch_months1,0))</f>
        <v>32</v>
      </c>
      <c r="BJ19" s="21">
        <v>751500</v>
      </c>
      <c r="BK19" s="15">
        <f t="array" ref="BK19">BJ19/INDEX(Exch_rate,MATCH($A19,Exch_regions1,0),MATCH(BJ$1,Exch_months1,0))</f>
        <v>33.4</v>
      </c>
      <c r="BL19" s="21">
        <v>733500</v>
      </c>
      <c r="BM19" s="15">
        <f t="array" ref="BM19">BL19/INDEX(Exch_rate,MATCH($A19,Exch_regions1,0),MATCH(BL$1,Exch_months1,0))</f>
        <v>32.6</v>
      </c>
      <c r="BN19" s="21">
        <v>733500</v>
      </c>
      <c r="BO19" s="15">
        <f t="array" ref="BO19">BN19/INDEX(Exch_rate,MATCH($A19,Exch_regions1,0),MATCH(BN$1,Exch_months1,0))</f>
        <v>32.6</v>
      </c>
      <c r="BP19" s="21">
        <v>747750</v>
      </c>
      <c r="BQ19" s="15">
        <f t="array" ref="BQ19">BP19/INDEX(Exch_rate,MATCH($A19,Exch_regions1,0),MATCH(BP$1,Exch_months1,0))</f>
        <v>33.233333333333334</v>
      </c>
      <c r="BR19" s="21">
        <v>747000</v>
      </c>
      <c r="BS19" s="15">
        <f t="array" ref="BS19">BR19/INDEX(Exch_rate,MATCH($A19,Exch_regions1,0),MATCH(BR$1,Exch_months1,0))</f>
        <v>33.200000000000003</v>
      </c>
      <c r="BT19" s="21">
        <v>760500</v>
      </c>
      <c r="BU19" s="15">
        <f t="array" ref="BU19">BT19/INDEX(Exch_rate,MATCH($A19,Exch_regions1,0),MATCH(BT$1,Exch_months1,0))</f>
        <v>33.799999999999997</v>
      </c>
      <c r="BV19" s="21">
        <v>745500</v>
      </c>
      <c r="BW19" s="15">
        <f t="array" ref="BW19">BV19/INDEX(Exch_rate,MATCH($A19,Exch_regions1,0),MATCH(BV$1,Exch_months1,0))</f>
        <v>33.133333333333333</v>
      </c>
      <c r="BX19" s="21">
        <v>743250</v>
      </c>
      <c r="BY19" s="15">
        <f t="array" ref="BY19">BX19/INDEX(Exch_rate,MATCH($A19,Exch_regions1,0),MATCH(BX$1,Exch_months1,0))</f>
        <v>32.315217391304351</v>
      </c>
      <c r="BZ19" s="21">
        <v>743250</v>
      </c>
      <c r="CA19" s="15">
        <f t="array" ref="CA19">BZ19/INDEX(Exch_rate,MATCH($A19,Exch_regions1,0),MATCH(BZ$1,Exch_months1,0))</f>
        <v>32.315217391304351</v>
      </c>
      <c r="CB19" s="21">
        <v>743250</v>
      </c>
      <c r="CC19" s="15">
        <f t="array" ref="CC19">CB19/INDEX(Exch_rate,MATCH($A19,Exch_regions1,0),MATCH(CB$1,Exch_months1,0))</f>
        <v>32.315217391304351</v>
      </c>
      <c r="CD19" s="21">
        <v>744000</v>
      </c>
      <c r="CE19" s="15">
        <f t="array" ref="CE19">CD19/INDEX(Exch_rate,MATCH($A19,Exch_regions1,0),MATCH(CD$1,Exch_months1,0))</f>
        <v>31.659574468085108</v>
      </c>
      <c r="CF19" s="21">
        <v>744000</v>
      </c>
      <c r="CG19" s="15">
        <f t="array" ref="CG19">CF19/INDEX(Exch_rate,MATCH($A19,Exch_regions1,0),MATCH(CF$1,Exch_months1,0))</f>
        <v>32.347826086956523</v>
      </c>
      <c r="CH19" s="21">
        <v>747000</v>
      </c>
      <c r="CI19" s="15">
        <f t="array" ref="CI19">CH19/INDEX(Exch_rate,MATCH($A19,Exch_regions1,0),MATCH(CH$1,Exch_months1,0))</f>
        <v>31.125</v>
      </c>
      <c r="CJ19" s="21">
        <v>747000</v>
      </c>
      <c r="CK19" s="15">
        <f t="array" ref="CK19">CJ19/INDEX(Exch_rate,MATCH($A19,Exch_regions1,0),MATCH(CJ$1,Exch_months1,0))</f>
        <v>31.125</v>
      </c>
      <c r="CL19" s="21">
        <v>744000</v>
      </c>
      <c r="CM19" s="15">
        <f t="array" ref="CM19">CL19/INDEX(Exch_rate,MATCH($A19,Exch_regions1,0),MATCH(CL$1,Exch_months1,0))</f>
        <v>31.326315789473686</v>
      </c>
      <c r="CN19" s="21">
        <v>618000</v>
      </c>
      <c r="CO19" s="15">
        <f t="array" ref="CO19">CN19/INDEX(Exch_rate,MATCH($A19,Exch_regions1,0),MATCH(CN$1,Exch_months1,0))</f>
        <v>26.021052631578947</v>
      </c>
      <c r="CP19" s="21">
        <v>618000</v>
      </c>
      <c r="CQ19" s="15">
        <f t="array" ref="CQ19">CP19/INDEX(Exch_rate,MATCH($A19,Exch_regions1,0),MATCH(CP$1,Exch_months1,0))</f>
        <v>26.021052631578947</v>
      </c>
      <c r="CR19" s="21">
        <v>643500</v>
      </c>
      <c r="CS19" s="15">
        <f t="array" ref="CS19">CR19/INDEX(Exch_rate,MATCH($A19,Exch_regions1,0),MATCH(CR$1,Exch_months1,0))</f>
        <v>26.427104722792606</v>
      </c>
      <c r="CT19" s="21">
        <v>648000</v>
      </c>
      <c r="CU19" s="15">
        <f t="array" ref="CU19">CT19/INDEX(Exch_rate,MATCH($A19,Exch_regions1,0),MATCH(CT$1,Exch_months1,0))</f>
        <v>26.448979591836736</v>
      </c>
      <c r="CV19" s="21">
        <v>661500</v>
      </c>
      <c r="CW19" s="15">
        <f t="array" ref="CW19">CV19/INDEX(Exch_rate,MATCH($A19,Exch_regions1,0),MATCH(CV$1,Exch_months1,0))</f>
        <v>27.138461538461538</v>
      </c>
      <c r="CX19" s="15">
        <v>634995</v>
      </c>
      <c r="CY19" s="15">
        <f t="array" ref="CY19">CX19/INDEX(Exch_rate,MATCH($A19,Exch_regions1,0),MATCH(CX$1,Exch_months1,0))</f>
        <v>27.911868131868133</v>
      </c>
      <c r="CZ19" s="15">
        <v>645000</v>
      </c>
      <c r="DA19" s="15">
        <f t="array" ref="DA19">CZ19/INDEX(Exch_rate,MATCH($A19,Exch_regions1,0),MATCH(CZ$1,Exch_months1,0))</f>
        <v>27.801724137931036</v>
      </c>
      <c r="DB19" s="15">
        <v>630000</v>
      </c>
      <c r="DC19" s="15">
        <f t="array" ref="DC19">DB19/INDEX(Exch_rate,MATCH($A19,Exch_regions1,0),MATCH(DB$1,Exch_months1,0))</f>
        <v>27.243243243243242</v>
      </c>
      <c r="DD19" s="15">
        <v>634995</v>
      </c>
      <c r="DE19" s="15">
        <f t="array" ref="DE19">DD19/INDEX(Exch_rate,MATCH($A19,Exch_regions1,0),MATCH(DD$1,Exch_months1,0))</f>
        <v>27.165561497326202</v>
      </c>
      <c r="DF19" s="2">
        <v>634995</v>
      </c>
      <c r="DG19" s="15">
        <f t="array" ref="DG19">DF19/INDEX(Exch_rate,MATCH($A19,Exch_regions1,0),MATCH(DF$1,Exch_months1,0))</f>
        <v>27.165561497326202</v>
      </c>
      <c r="DH19" s="2">
        <v>634995</v>
      </c>
      <c r="DI19" s="15">
        <f t="array" ref="DI19">DH19/INDEX(Exch_rate,MATCH($A19,Exch_regions1,0),MATCH(DH$1,Exch_months1,0))</f>
        <v>27.165561497326202</v>
      </c>
      <c r="DJ19" s="2">
        <v>634995</v>
      </c>
      <c r="DK19" s="15">
        <f t="array" ref="DK19">DJ19/INDEX(Exch_rate,MATCH($A19,Exch_regions1,0),MATCH(DJ$1,Exch_months1,0))</f>
        <v>27.165561497326202</v>
      </c>
      <c r="DL19" s="2">
        <v>649995</v>
      </c>
      <c r="DM19" s="15">
        <f t="array" ref="DM19">DL19/INDEX(Exch_rate,MATCH($A19,Exch_regions1,0),MATCH(DL$1,Exch_months1,0))</f>
        <v>27.807272727272728</v>
      </c>
      <c r="DN19" s="2">
        <v>634995</v>
      </c>
      <c r="DO19" s="15">
        <f t="array" ref="DO19">DN19/INDEX(Exch_rate,MATCH($A19,Exch_regions1,0),MATCH(DN$1,Exch_months1,0))</f>
        <v>27.165561497326202</v>
      </c>
      <c r="DP19" s="2">
        <v>634995</v>
      </c>
      <c r="DQ19" s="15">
        <f t="array" ref="DQ19">DP19/INDEX(Exch_rate,MATCH($A19,Exch_regions1,0),MATCH(DP$1,Exch_months1,0))</f>
        <v>27.165561497326202</v>
      </c>
      <c r="DR19" s="17">
        <v>634695</v>
      </c>
      <c r="DS19" s="15">
        <f t="array" ref="DS19">DR19/INDEX(Exch_rate,MATCH($A19,Exch_regions1,0),MATCH(DR$1,Exch_months1,0))</f>
        <v>27.008297872340425</v>
      </c>
      <c r="DT19" s="17">
        <v>629250</v>
      </c>
      <c r="DU19" s="15">
        <f t="array" ref="DU19">DT19/INDEX(Exch_rate,MATCH($A19,Exch_regions1,0),MATCH(DT$1,Exch_months1,0))</f>
        <v>26.776595744680851</v>
      </c>
      <c r="DV19" s="17">
        <v>629250</v>
      </c>
      <c r="DW19" s="15">
        <f t="array" ref="DW19">DV19/INDEX(Exch_rate,MATCH($A19,Exch_regions1,0),MATCH(DV$1,Exch_months1,0))</f>
        <v>26.776595744680851</v>
      </c>
      <c r="DX19" s="17">
        <v>662250</v>
      </c>
      <c r="DY19" s="15">
        <f t="array" ref="DY19">DX19/INDEX(Exch_rate,MATCH($A19,Exch_regions1,0),MATCH(DX$1,Exch_months1,0))</f>
        <v>28.180851063829788</v>
      </c>
      <c r="DZ19" s="17">
        <v>718500</v>
      </c>
      <c r="EA19" s="15">
        <f t="array" ref="EA19">DZ19/INDEX(Exch_rate,MATCH($A19,Exch_regions1,0),MATCH(DZ$1,Exch_months1,0))</f>
        <v>30.252631578947369</v>
      </c>
      <c r="EB19" s="17">
        <v>724500</v>
      </c>
      <c r="EC19" s="15">
        <f t="array" ref="EC19">EB19/INDEX(Exch_rate,MATCH($A19,Exch_regions1,0),MATCH(EB$1,Exch_months1,0))</f>
        <v>30.505263157894738</v>
      </c>
      <c r="ED19" s="2">
        <v>725700</v>
      </c>
      <c r="EE19" s="15">
        <f t="array" ref="EE19">ED19/INDEX(Exch_rate,MATCH($A19,Exch_regions1,0),MATCH(ED$1,Exch_months1,0))</f>
        <v>30.237500000000001</v>
      </c>
      <c r="EF19" s="20">
        <v>725250</v>
      </c>
      <c r="EG19" s="15">
        <f t="array" ref="EG19">EF19/INDEX(Exch_rate,MATCH($A19,Exch_regions1,0),MATCH(EF$1,Exch_months1,0))</f>
        <v>30.21875</v>
      </c>
      <c r="EH19" s="2">
        <v>743250</v>
      </c>
      <c r="EI19" s="15">
        <f t="array" ref="EI19">EH19/INDEX(Exch_rate,MATCH($A19,Exch_regions1,0),MATCH(EH$1,Exch_months1,0))</f>
        <v>30.96875</v>
      </c>
      <c r="EJ19" s="21">
        <v>745650</v>
      </c>
      <c r="EK19" s="15">
        <f t="array" ref="EK19">EJ19/INDEX(Exch_rate,MATCH($A19,Exch_regions1,0),MATCH(EJ$1,Exch_months1,0))</f>
        <v>31.068750000000001</v>
      </c>
      <c r="EL19" s="21">
        <v>750750</v>
      </c>
      <c r="EM19" s="15">
        <f t="array" ref="EM19">EL19/INDEX(Exch_rate,MATCH($A19,Exch_regions1,0),MATCH(EL$1,Exch_months1,0))</f>
        <v>31.28125</v>
      </c>
      <c r="EN19" s="2">
        <v>748050</v>
      </c>
      <c r="EO19" s="15">
        <f t="array" ref="EO19">EN19/INDEX(Exch_rate,MATCH($A19,Exch_regions1,0),MATCH(EN$1,Exch_months1,0))</f>
        <v>31.168749999999999</v>
      </c>
      <c r="EP19" s="2">
        <v>750750</v>
      </c>
      <c r="EQ19" s="15">
        <f t="array" ref="EQ19">EP19/INDEX(Exch_rate,MATCH($A19,Exch_regions1,0),MATCH(EP$1,Exch_months1,0))</f>
        <v>31.28125</v>
      </c>
      <c r="ER19" s="29">
        <v>750750</v>
      </c>
      <c r="ES19" s="15">
        <f t="array" ref="ES19">ER19/INDEX(Exch_rate,MATCH($A19,Exch_regions1,0),MATCH(ER$1,Exch_months1,0))</f>
        <v>31.28125</v>
      </c>
      <c r="ET19" s="29">
        <v>750750</v>
      </c>
      <c r="EU19" s="15">
        <f t="array" ref="EU19">ET19/INDEX(Exch_rate,MATCH($A19,Exch_regions1,0),MATCH(ET$1,Exch_months1,0))</f>
        <v>30.958762886597938</v>
      </c>
      <c r="EV19" s="30">
        <v>750150</v>
      </c>
      <c r="EW19" s="15">
        <f t="array" ref="EW19">EV19/INDEX(Exch_rate,MATCH($A19,Exch_regions1,0),MATCH(EV$1,Exch_months1,0))</f>
        <v>30.934020618556701</v>
      </c>
      <c r="EX19" s="30">
        <v>746250</v>
      </c>
      <c r="EY19" s="15">
        <f t="array" ref="EY19">EX19/INDEX(Exch_rate,MATCH($A19,Exch_regions1,0),MATCH(EX$1,Exch_months1,0))</f>
        <v>30.459183673469386</v>
      </c>
      <c r="EZ19" s="30">
        <v>746250</v>
      </c>
      <c r="FA19" s="15">
        <f t="array" ref="FA19">EZ19/INDEX(Exch_rate,MATCH($A19,Exch_regions1,0),MATCH(EZ$1,Exch_months1,0))</f>
        <v>30.459183673469386</v>
      </c>
      <c r="FB19" s="30">
        <v>745500</v>
      </c>
      <c r="FC19" s="15">
        <f t="array" ref="FC19">FB19/INDEX(Exch_rate,MATCH($A19,Exch_regions1,0),MATCH(FB$1,Exch_months1,0))</f>
        <v>30.428571428571427</v>
      </c>
      <c r="FD19" s="30">
        <v>746062.5</v>
      </c>
      <c r="FE19" s="15">
        <f t="array" ref="FE19">FD19/INDEX(Exch_rate,MATCH($A19,Exch_regions1,0),MATCH(FD$1,Exch_months1,0))</f>
        <v>29.257352941176471</v>
      </c>
      <c r="FF19" s="15">
        <v>737812.5</v>
      </c>
      <c r="FG19" s="15">
        <f t="array" ref="FG19">FF19/INDEX(Exch_rate,MATCH($A19,Exch_regions1,0),MATCH(FF$1,Exch_months1,0))</f>
        <v>28.933823529411764</v>
      </c>
      <c r="FH19" s="15">
        <v>739687.5</v>
      </c>
      <c r="FI19" s="15">
        <f t="array" ref="FI19">FH19/INDEX(Exch_rate,MATCH($A19,Exch_regions1,0),MATCH(FH$1,Exch_months1,0))</f>
        <v>28.586956521739129</v>
      </c>
      <c r="FJ19" s="15">
        <v>853312.5</v>
      </c>
      <c r="FK19" s="15">
        <f t="array" ref="FK19">FJ19/INDEX(Exch_rate,MATCH($A19,Exch_regions1,0),MATCH(FJ$1,Exch_months1,0))</f>
        <v>33.463235294117645</v>
      </c>
      <c r="FL19" s="15">
        <v>814875</v>
      </c>
      <c r="FM19" s="15">
        <f t="array" ref="FM19">FL19/INDEX(Exch_rate,MATCH($A19,Exch_regions1,0),MATCH(FL$1,Exch_months1,0))</f>
        <v>31.955882352941178</v>
      </c>
      <c r="FN19" s="15">
        <v>815437.5</v>
      </c>
      <c r="FO19" s="15">
        <f t="array" ref="FO19">FN19/INDEX(Exch_rate,MATCH($A19,Exch_regions1,0),MATCH(FN$1,Exch_months1,0))</f>
        <v>31.36298076923077</v>
      </c>
      <c r="FP19" s="15">
        <v>834375</v>
      </c>
      <c r="FQ19" s="15">
        <f t="array" ref="FQ19">FP19/INDEX(Exch_rate,MATCH($A19,Exch_regions1,0),MATCH(FP$1,Exch_months1,0))</f>
        <v>32.091346153846153</v>
      </c>
      <c r="FR19" s="15">
        <v>792300</v>
      </c>
      <c r="FS19" s="15">
        <f t="array" ref="FS19">FR19/INDEX(Exch_rate,MATCH($A19,Exch_regions1,0),MATCH(FR$1,Exch_months1,0))</f>
        <v>30.473076923076924</v>
      </c>
      <c r="FT19" s="15">
        <v>809307.5</v>
      </c>
      <c r="FU19" s="15">
        <f t="array" ref="FU19">FT19/INDEX(Exch_rate,MATCH($A19,Exch_regions1,0),MATCH(FT$1,Exch_months1,0))</f>
        <v>31.421485838526198</v>
      </c>
      <c r="FV19" s="15">
        <v>803932.5</v>
      </c>
      <c r="FW19" s="15">
        <f t="array" ref="FW19">FV19/INDEX(Exch_rate,MATCH($A19,Exch_regions1,0),MATCH(FV$1,Exch_months1,0))</f>
        <v>30.772535885167464</v>
      </c>
      <c r="FX19" s="15">
        <v>744195</v>
      </c>
      <c r="FY19" s="15">
        <f t="array" ref="FY19">FX19/INDEX(Exch_rate,MATCH($A19,Exch_regions1,0),MATCH(FX$1,Exch_months1,0))</f>
        <v>28.417947494033413</v>
      </c>
      <c r="FZ19" s="15">
        <v>732807.5</v>
      </c>
      <c r="GA19" s="15">
        <f t="array" ref="GA19">FZ19/INDEX(Exch_rate,MATCH($A19,Exch_regions1,0),MATCH(FZ$1,Exch_months1,0))</f>
        <v>27.916476190476189</v>
      </c>
      <c r="GB19" s="15">
        <v>802245</v>
      </c>
      <c r="GC19" s="15">
        <f t="array" ref="GC19">GB19/INDEX(Exch_rate,MATCH($A19,Exch_regions1,0),MATCH(GB$1,Exch_months1,0))</f>
        <v>30.707942583732056</v>
      </c>
      <c r="GD19" s="15">
        <v>797495</v>
      </c>
      <c r="GE19" s="15">
        <f t="array" ref="GE19">GD19/INDEX(Exch_rate,MATCH($A19,Exch_regions1,0),MATCH(GD$1,Exch_months1,0))</f>
        <v>30.453269689737471</v>
      </c>
      <c r="GF19" s="15">
        <v>723057.5</v>
      </c>
      <c r="GG19" s="15">
        <f t="array" ref="GG19">GF19/INDEX(Exch_rate,MATCH($A19,Exch_regions1,0),MATCH(GF$1,Exch_months1,0))</f>
        <v>28.052667313288069</v>
      </c>
      <c r="GH19" s="15">
        <v>736120</v>
      </c>
      <c r="GI19" s="15">
        <f t="array" ref="GI19">GH19/INDEX(Exch_rate,MATCH($A19,Exch_regions1,0),MATCH(GH$1,Exch_months1,0))</f>
        <v>28.78279569892473</v>
      </c>
      <c r="GJ19" s="15">
        <v>779305</v>
      </c>
      <c r="GK19" s="15">
        <f t="array" ref="GK19">GJ19/INDEX(Exch_rate,MATCH($A19,Exch_regions1,0),MATCH(GJ$1,Exch_months1,0))</f>
        <v>30.311357448463632</v>
      </c>
      <c r="GL19" s="15">
        <v>755750</v>
      </c>
      <c r="GM19" s="15">
        <f t="array" ref="GM19">GL19/INDEX(Exch_rate,MATCH($A19,Exch_regions1,0),MATCH(GL$1,Exch_months1,0))</f>
        <v>29.321047526673134</v>
      </c>
      <c r="GN19" s="15">
        <v>700375</v>
      </c>
      <c r="GO19" s="15">
        <f t="array" ref="GO19">GN19/INDEX(Exch_rate,MATCH($A19,Exch_regions1,0),MATCH(GN$1,Exch_months1,0))</f>
        <v>26.68095238095238</v>
      </c>
      <c r="GP19" s="15">
        <v>762400</v>
      </c>
      <c r="GQ19" s="15">
        <f t="array" ref="GQ19">GP19/INDEX(Exch_rate,MATCH($A19,Exch_regions1,0),MATCH(GP$1,Exch_months1,0))</f>
        <v>28.769811320754716</v>
      </c>
      <c r="GR19" s="15">
        <v>757380</v>
      </c>
      <c r="GS19" s="15">
        <f t="array" ref="GS19">GR19/INDEX(Exch_rate,MATCH($A19,Exch_regions1,0),MATCH(GR$1,Exch_months1,0))</f>
        <v>28.85257142857143</v>
      </c>
      <c r="GT19" s="15">
        <v>750900</v>
      </c>
      <c r="GU19" s="15">
        <f t="array" ref="GU19">GT19/INDEX(Exch_rate,MATCH($A19,Exch_regions1,0),MATCH(GT$1,Exch_months1,0))</f>
        <v>28.62752573389249</v>
      </c>
      <c r="GV19" s="15">
        <v>736500</v>
      </c>
      <c r="GW19" s="15">
        <f t="array" ref="GW19">GV19/INDEX(Exch_rate,MATCH($A19,Exch_regions1,0),MATCH(GV$1,Exch_months1,0))</f>
        <v>27.79245283018868</v>
      </c>
      <c r="GX19" s="15">
        <v>736019</v>
      </c>
      <c r="GY19" s="15">
        <f t="array" ref="GY19">GX19/INDEX(Exch_rate,MATCH($A19,Exch_regions1,0),MATCH(GX$1,Exch_months1,0))</f>
        <v>27.774301886792454</v>
      </c>
      <c r="GZ19" s="2">
        <v>765000</v>
      </c>
      <c r="HA19" s="15">
        <f t="array" ref="HA19">GZ19/INDEX(Exch_rate,MATCH($A19,Exch_regions1,0),MATCH(GZ$1,Exch_months1,0))</f>
        <v>28.867924528301888</v>
      </c>
      <c r="HB19" s="15">
        <v>768750</v>
      </c>
      <c r="HC19" s="15">
        <f t="array" ref="HC19">HB19/INDEX(Exch_rate,MATCH($A19,Exch_regions1,0),MATCH(HB$1,Exch_months1,0))</f>
        <v>29.009433962264151</v>
      </c>
      <c r="HD19" s="15">
        <v>827249.5</v>
      </c>
      <c r="HE19" s="15">
        <f t="array" ref="HE19">HD19/INDEX(Exch_rate,MATCH($A19,Exch_regions1,0),MATCH(HD$1,Exch_months1,0))</f>
        <v>31.216962264150943</v>
      </c>
      <c r="HF19" s="15">
        <v>797200</v>
      </c>
      <c r="HG19" s="15">
        <f t="array" ref="HG19">HF19/INDEX(Exch_rate,MATCH($A19,Exch_regions1,0),MATCH(HF$1,Exch_months1,0))</f>
        <v>30.08301886792453</v>
      </c>
      <c r="HH19" s="15">
        <v>779874.5</v>
      </c>
      <c r="HI19" s="15">
        <f t="array" ref="HI19">HH19/INDEX(Exch_rate,MATCH($A19,Exch_regions1,0),MATCH(HH$1,Exch_months1,0))</f>
        <v>29.429226415094341</v>
      </c>
      <c r="HJ19" s="15">
        <v>794199.5</v>
      </c>
      <c r="HK19" s="15">
        <f t="array" ref="HK19">HJ19/INDEX(Exch_rate,MATCH($A19,Exch_regions1,0),MATCH(HJ$1,Exch_months1,0))</f>
        <v>29.969792452830188</v>
      </c>
      <c r="HL19" s="15">
        <v>791750</v>
      </c>
      <c r="HM19" s="15">
        <f t="array" ref="HM19">HL19/INDEX(Exch_rate,MATCH($A19,Exch_regions1,0),MATCH(HL$1,Exch_months1,0))</f>
        <v>29.877358490566039</v>
      </c>
      <c r="HN19" s="15">
        <v>836874.5</v>
      </c>
      <c r="HO19" s="15">
        <f t="array" ref="HO19">HN19/INDEX(Exch_rate,MATCH($A19,Exch_regions1,0),MATCH(HN$1,Exch_months1,0))</f>
        <v>31.580169811320754</v>
      </c>
      <c r="HP19" s="15">
        <v>858500</v>
      </c>
      <c r="HQ19" s="15">
        <f t="array" ref="HQ19">HP19/INDEX(Exch_rate,MATCH($A19,Exch_regions1,0),MATCH(HP$1,Exch_months1,0))</f>
        <v>32.39622641509434</v>
      </c>
      <c r="HR19" s="15">
        <v>848900</v>
      </c>
      <c r="HS19" s="15">
        <f t="array" ref="HS19">HR19/INDEX(Exch_rate,MATCH($A19,Exch_regions1,0),MATCH(HR$1,Exch_months1,0))</f>
        <v>31.865615615615617</v>
      </c>
      <c r="HT19" s="15">
        <v>859499</v>
      </c>
      <c r="HU19" s="15">
        <f t="array" ref="HU19">HT19/INDEX(Exch_rate,MATCH($A19,Exch_regions1,0),MATCH(HT$1,Exch_months1,0))</f>
        <v>32.266503988737682</v>
      </c>
      <c r="HV19" s="15">
        <v>878000</v>
      </c>
      <c r="HW19" s="15">
        <f t="array" ref="HW19">HV19/INDEX(Exch_rate,MATCH($A19,Exch_regions1,0),MATCH(HV$1,Exch_months1,0))</f>
        <v>32.914714151827553</v>
      </c>
      <c r="HX19" s="15">
        <v>875800</v>
      </c>
      <c r="HY19" s="15">
        <f t="array" ref="HY19">HX19/INDEX(Exch_rate,MATCH($A19,Exch_regions1,0),MATCH(HX$1,Exch_months1,0))</f>
        <v>32.437037037037037</v>
      </c>
      <c r="HZ19" s="15">
        <v>874625</v>
      </c>
      <c r="IA19" s="15">
        <f t="array" ref="IA19">HZ19/INDEX(Exch_rate,MATCH($A19,Exch_regions1,0),MATCH(HZ$1,Exch_months1,0))</f>
        <v>32.318706697459582</v>
      </c>
      <c r="IB19" s="15">
        <v>882999</v>
      </c>
      <c r="IC19" s="15">
        <f t="array" ref="IC19">IB19/INDEX(Exch_rate,MATCH($A19,Exch_regions1,0),MATCH(IB$1,Exch_months1,0))</f>
        <v>32.703666666666663</v>
      </c>
      <c r="ID19" s="15">
        <v>876499</v>
      </c>
      <c r="IE19" s="15">
        <f t="array" ref="IE19">ID19/INDEX(Exch_rate,MATCH($A19,Exch_regions1,0),MATCH(ID$1,Exch_months1,0))</f>
        <v>32.01822831050228</v>
      </c>
      <c r="IF19" s="15">
        <v>884624.5</v>
      </c>
      <c r="IG19" s="15">
        <f t="array" ref="IG19">IF19/INDEX(Exch_rate,MATCH($A19,Exch_regions1,0),MATCH(IF$1,Exch_months1,0))</f>
        <v>31.735408071748878</v>
      </c>
      <c r="IH19" s="15">
        <v>888499.5</v>
      </c>
      <c r="II19" s="15">
        <f t="array" ref="II19">IH19/INDEX(Exch_rate,MATCH($A19,Exch_regions1,0),MATCH(IH$1,Exch_months1,0))</f>
        <v>31.732125</v>
      </c>
      <c r="IJ19" s="15">
        <v>876749.5</v>
      </c>
      <c r="IK19" s="15">
        <f t="array" ref="IK19">IJ19/INDEX(Exch_rate,MATCH($A19,Exch_regions1,0),MATCH(IJ$1,Exch_months1,0))</f>
        <v>31.881799999999998</v>
      </c>
      <c r="IL19" s="15">
        <v>866874.5</v>
      </c>
      <c r="IM19" s="15">
        <f t="array" ref="IM19">IL19/INDEX(Exch_rate,MATCH($A19,Exch_regions1,0),MATCH(IL$1,Exch_months1,0))</f>
        <v>32.181553253888701</v>
      </c>
      <c r="IN19" s="15">
        <v>873875</v>
      </c>
      <c r="IO19" s="15">
        <f t="array" ref="IO19">IN19/INDEX(Exch_rate,MATCH($A19,Exch_regions1,0),MATCH(IN$1,Exch_months1,0))</f>
        <v>32.36574074074074</v>
      </c>
      <c r="IP19" s="15">
        <v>880999</v>
      </c>
      <c r="IQ19" s="15">
        <f t="array" ref="IQ19">IP19/INDEX(Exch_rate,MATCH($A19,Exch_regions1,0),MATCH(IP$1,Exch_months1,0))</f>
        <v>32.03632727272727</v>
      </c>
      <c r="IR19" s="15">
        <v>877249</v>
      </c>
      <c r="IS19" s="15">
        <f t="array" ref="IS19">IR19/INDEX(Exch_rate,MATCH($A19,Exch_regions1,0),MATCH(IR$1,Exch_months1,0))</f>
        <v>32.045625570776252</v>
      </c>
      <c r="IT19" s="15">
        <v>871150</v>
      </c>
      <c r="IU19" s="15">
        <f t="array" ref="IU19">IT19/INDEX(Exch_rate,MATCH($A19,Exch_regions1,0),MATCH(IT$1,Exch_months1,0))</f>
        <v>32.264814814814812</v>
      </c>
      <c r="IV19" s="15">
        <v>906749</v>
      </c>
      <c r="IW19" s="15">
        <f t="array" ref="IW19">IV19/INDEX(Exch_rate,MATCH($A19,Exch_regions1,0),MATCH(IV$1,Exch_months1,0))</f>
        <v>33.583296296296297</v>
      </c>
      <c r="IX19" s="15">
        <v>894749.5</v>
      </c>
      <c r="IY19" s="15">
        <f t="array" ref="IY19">IX19/INDEX(Exch_rate,MATCH($A19,Exch_regions1,0),MATCH(IX$1,Exch_months1,0))</f>
        <v>32.834844036697248</v>
      </c>
      <c r="IZ19" s="15">
        <v>874039</v>
      </c>
      <c r="JA19" s="15">
        <f t="array" ref="JA19">IZ19/INDEX(Exch_rate,MATCH($A19,Exch_regions1,0),MATCH(IZ$1,Exch_months1,0))</f>
        <v>32.252361623616238</v>
      </c>
      <c r="JB19" s="15">
        <v>923250</v>
      </c>
      <c r="JC19" s="15">
        <f t="array" ref="JC19">JB19/INDEX(Exch_rate,MATCH($A19,Exch_regions1,0),MATCH(JB$1,Exch_months1,0))</f>
        <v>33.420814479638011</v>
      </c>
      <c r="JD19" s="15">
        <v>901750</v>
      </c>
      <c r="JE19" s="15">
        <f t="array" ref="JE19">JD19/INDEX(Exch_rate,MATCH($A19,Exch_regions1,0),MATCH(JD$1,Exch_months1,0))</f>
        <v>32.205357142857146</v>
      </c>
      <c r="JF19" s="15">
        <v>845499.5</v>
      </c>
      <c r="JG19" s="15">
        <f t="array" ref="JG19">JF19/INDEX(Exch_rate,MATCH($A19,Exch_regions1,0),MATCH(JF$1,Exch_months1,0))</f>
        <v>29.929185840707966</v>
      </c>
      <c r="JH19" s="15">
        <v>939374.5</v>
      </c>
      <c r="JI19" s="15">
        <f t="array" ref="JI19">JH19/INDEX(Exch_rate,MATCH($A19,Exch_regions1,0),MATCH(JH$1,Exch_months1,0))</f>
        <v>33.549089285714288</v>
      </c>
      <c r="JJ19" s="15">
        <v>942374</v>
      </c>
      <c r="JK19" s="15">
        <f t="array" ref="JK19">JJ19/INDEX(Exch_rate,MATCH($A19,Exch_regions1,0),MATCH(JJ$1,Exch_months1,0))</f>
        <v>33.656214285714285</v>
      </c>
      <c r="JL19" s="15">
        <v>942299</v>
      </c>
      <c r="JM19" s="15">
        <f>JL19/INDEX(Exchange_rate_data1,MATCH('Non Food Items CMB_Regions'!$A19,Exch_regions,0),MATCH('Non Food Items CMB_Regions'!JL$1,Exch_months3,0))</f>
        <v>33.653535714285717</v>
      </c>
      <c r="JN19" s="42">
        <v>942875</v>
      </c>
      <c r="JO19" s="42">
        <f>JN19/INDEX(Exchange_rate_data2,MATCH('Non Food Items CMB_Regions'!$A19,Exch_regions,0),MATCH('Non Food Items CMB_Regions'!JN$1,Exch_months4,0))</f>
        <v>33.674107142857146</v>
      </c>
      <c r="JP19" s="42">
        <v>943374.5</v>
      </c>
      <c r="JQ19" s="42">
        <f>JP19/INDEX(Exchange_rate_data3,MATCH('Non Food Items CMB_Regions'!$A19,Exch_regions,0),MATCH('Non Food Items CMB_Regions'!JP$1,Exch_months5,0))</f>
        <v>33.691946428571427</v>
      </c>
      <c r="JR19" s="42">
        <v>919649</v>
      </c>
      <c r="JS19" s="42">
        <f>JR19/INDEX(Exchange_rate4,MATCH('Non Food Items CMB_Regions'!$A19,Exch_regions,0),MATCH('Non Food Items CMB_Regions'!JR$1,Exch_month6,0))</f>
        <v>32.844607142857143</v>
      </c>
      <c r="JT19" s="42">
        <v>919649</v>
      </c>
      <c r="JU19" s="42">
        <f>JT19/INDEX(Exchange_rate5,MATCH('Non Food Items CMB_Regions'!$A19,Exch_regions,0),MATCH('Non Food Items CMB_Regions'!JT$1,Exch_month7,0))</f>
        <v>32.844607142857143</v>
      </c>
      <c r="JV19" s="2">
        <v>905375</v>
      </c>
      <c r="JW19" s="42">
        <f>JV19/INDEX(Exchange_rate6,MATCH('Non Food Items CMB_Regions'!$A19,Exch_regions,0),MATCH('Non Food Items CMB_Regions'!JV$1,Exch_month9,0))</f>
        <v>32.334821428571431</v>
      </c>
      <c r="JX19" s="42">
        <v>906500</v>
      </c>
      <c r="JY19" s="42">
        <f>JX19/INDEX(Exchange_rate7,MATCH('Non Food Items CMB_Regions'!$A19,Exch_regions,0),MATCH('Non Food Items CMB_Regions'!JX$1,Exch_month10,0))</f>
        <v>32.375</v>
      </c>
      <c r="JZ19" s="42">
        <v>903000</v>
      </c>
      <c r="KA19" s="42">
        <f>JZ19/INDEX(Exchange_rate8,MATCH('Non Food Items CMB_Regions'!$A19,Exch_regions,0),MATCH('Non Food Items CMB_Regions'!JZ$1,Exchange_month11,0))</f>
        <v>32.25</v>
      </c>
      <c r="KB19" s="42">
        <v>917499</v>
      </c>
      <c r="KC19" s="42">
        <f>KB19/INDEX(Exchange_rate9,MATCH('Non Food Items CMB_Regions'!$A19,Exch_regions,0),MATCH('Non Food Items CMB_Regions'!KB$1,Exch_month11,0))</f>
        <v>32.192947368421052</v>
      </c>
      <c r="KD19" s="42">
        <v>916250</v>
      </c>
      <c r="KE19" s="42">
        <f>KD19/INDEX(Exchange_rate10,MATCH('Non Food Items CMB_Regions'!$A19,Exch_regions,0),MATCH('Non Food Items CMB_Regions'!KD$1,Exch_month12,0))</f>
        <v>31.594827586206897</v>
      </c>
      <c r="KF19" s="42">
        <v>919433</v>
      </c>
      <c r="KG19" s="42">
        <f>KF19/INDEX(Exchange_rate11,MATCH('Non Food Items CMB_Regions'!$A19,Exch_regions,0),MATCH('Non Food Items CMB_Regions'!KF$1,Exch_month13,0))</f>
        <v>32.260807017543861</v>
      </c>
      <c r="KH19" s="42">
        <v>887850</v>
      </c>
      <c r="KI19" s="42">
        <f>KH19/INDEX(Exchange_rate12,MATCH('Non Food Items CMB_Regions'!$A19,Exch_regions,0),MATCH('Non Food Items CMB_Regions'!KH$1,Exch_month14,0))</f>
        <v>29.350413223140496</v>
      </c>
      <c r="KJ19" s="42">
        <v>861187</v>
      </c>
      <c r="KK19" s="42">
        <f>KJ19/INDEX(Exchange_rate13,MATCH('Non Food Items CMB_Regions'!$A19,Exch_regions,0),MATCH('Non Food Items CMB_Regions'!KJ$1,Exch_month15,0))</f>
        <v>28.468991735537191</v>
      </c>
      <c r="KL19" s="42">
        <v>938312</v>
      </c>
      <c r="KM19" s="42">
        <f>KL19/INDEX(Exchange_rate14,MATCH('Non Food Items CMB_Regions'!$A19,Exch_regions,0),MATCH('Non Food Items CMB_Regions'!KL$1,Exch_month16,0))</f>
        <v>31.277066666666666</v>
      </c>
      <c r="KN19" s="42">
        <v>974800.5</v>
      </c>
      <c r="KO19" s="42">
        <f>KN19/INDEX(Exchange_rate15,MATCH('Non Food Items CMB_Regions'!$A19,Exch_regions,0),MATCH('Non Food Items CMB_Regions'!KN$1,Exch_month17,0))</f>
        <v>32.49335</v>
      </c>
      <c r="KP19" s="44">
        <v>930062.5</v>
      </c>
      <c r="KQ19" s="42">
        <f>KP19/INDEX(Exchange_rate16,MATCH('Non Food Items CMB_Regions'!$A19,Exch_regions,0),MATCH('Non Food Items CMB_Regions'!KP$1,Exch_month18,0))</f>
        <v>31.002083333333335</v>
      </c>
      <c r="KR19" s="42">
        <v>927125</v>
      </c>
      <c r="KS19" s="42">
        <f>KR19/INDEX(Exchange_rate17,MATCH('Non Food Items CMB_Regions'!$A19,Exch_regions,0),MATCH('Non Food Items CMB_Regions'!KR$1,Exch_month19,0))</f>
        <v>30.904166666666665</v>
      </c>
      <c r="KT19" s="42">
        <v>908921</v>
      </c>
      <c r="KU19" s="42">
        <f>KT19/INDEX(Exchange_rate18,MATCH('Non Food Items CMB_Regions'!$A19,Exch_regions,0),MATCH('Non Food Items CMB_Regions'!KT$1,Exch_month20,0))</f>
        <v>30.297366666666665</v>
      </c>
      <c r="KV19" s="42">
        <v>907749.5</v>
      </c>
      <c r="KW19" s="42">
        <f>KV19/INDEX(Exchange_rate19,MATCH('Non Food Items CMB_Regions'!$A19,Exch_regions,0),MATCH('Non Food Items CMB_Regions'!KV$1,Exch_month21,0))</f>
        <v>30.258316666666666</v>
      </c>
      <c r="KX19" s="2">
        <v>896124.5</v>
      </c>
      <c r="KY19" s="42">
        <f>KX19/INDEX(Exchange_rate20,MATCH('Non Food Items CMB_Regions'!$A19,Exch_regions,0),MATCH('Non Food Items CMB_Regions'!KX$1,Exch_month22,0))</f>
        <v>29.870816666666666</v>
      </c>
      <c r="KZ19" s="42">
        <v>877800.5</v>
      </c>
      <c r="LA19" s="42">
        <f>KZ19/INDEX(Exchange_rate22,MATCH('Non Food Items CMB_Regions'!$A19,Exch_regions,0),MATCH('Non Food Items CMB_Regions'!KZ$1,Exch_month24,0))</f>
        <v>29.260016666666665</v>
      </c>
      <c r="LB19" s="42">
        <v>931971.5</v>
      </c>
      <c r="LC19" s="42">
        <f>LB19/INDEX(Exchange_rate23,MATCH('Non Food Items CMB_Regions'!$A19,Exch_regions,0),MATCH('Non Food Items CMB_Regions'!LB$1,Exch_month25,0))</f>
        <v>31.065716666666667</v>
      </c>
      <c r="LD19" s="24">
        <f t="shared" si="0"/>
        <v>840039.7</v>
      </c>
      <c r="LE19" s="24">
        <f t="shared" si="0"/>
        <v>30.509395681283632</v>
      </c>
      <c r="LG19" s="41"/>
    </row>
    <row r="20" spans="1:319" x14ac:dyDescent="0.35">
      <c r="A20" s="1" t="s">
        <v>62</v>
      </c>
      <c r="B20" s="21">
        <v>737250</v>
      </c>
      <c r="C20" s="15">
        <f t="array" ref="C20">B20/INDEX(Exch_rate,MATCH($A20,Exch_regions1,0),MATCH(B$1,Exch_months1,0))</f>
        <v>34.653349001175087</v>
      </c>
      <c r="D20" s="21">
        <v>660458.33333333337</v>
      </c>
      <c r="E20" s="15">
        <f t="array" ref="E20">D20/INDEX(Exch_rate,MATCH($A20,Exch_regions1,0),MATCH(D$1,Exch_months1,0))</f>
        <v>37.324573796741078</v>
      </c>
      <c r="F20" s="21">
        <v>665913.33333333337</v>
      </c>
      <c r="G20" s="15">
        <f t="array" ref="G20">F20/INDEX(Exch_rate,MATCH($A20,Exch_regions1,0),MATCH(F$1,Exch_months1,0))</f>
        <v>41.870369400052404</v>
      </c>
      <c r="H20" s="21">
        <v>669500</v>
      </c>
      <c r="I20" s="15">
        <f t="array" ref="I20">H20/INDEX(Exch_rate,MATCH($A20,Exch_regions1,0),MATCH(H$1,Exch_months1,0))</f>
        <v>39.009468317552802</v>
      </c>
      <c r="J20" s="21">
        <v>701216.66666666663</v>
      </c>
      <c r="K20" s="15">
        <f t="array" ref="K20">J20/INDEX(Exch_rate,MATCH($A20,Exch_regions1,0),MATCH(J$1,Exch_months1,0))</f>
        <v>38.440383736866146</v>
      </c>
      <c r="L20" s="21">
        <v>737331.66666666663</v>
      </c>
      <c r="M20" s="15">
        <f t="array" ref="M20">L20/INDEX(Exch_rate,MATCH($A20,Exch_regions1,0),MATCH(L$1,Exch_months1,0))</f>
        <v>39.046690203000885</v>
      </c>
      <c r="N20" s="21">
        <v>714566.66666666663</v>
      </c>
      <c r="O20" s="15">
        <f t="array" ref="O20">N20/INDEX(Exch_rate,MATCH($A20,Exch_regions1,0),MATCH(N$1,Exch_months1,0))</f>
        <v>37.13963963963964</v>
      </c>
      <c r="P20" s="21">
        <v>748075</v>
      </c>
      <c r="Q20" s="15">
        <f t="array" ref="Q20">P20/INDEX(Exch_rate,MATCH($A20,Exch_regions1,0),MATCH(P$1,Exch_months1,0))</f>
        <v>38.403850267379674</v>
      </c>
      <c r="R20" s="21">
        <v>747750</v>
      </c>
      <c r="S20" s="15">
        <f t="array" ref="S20">R20/INDEX(Exch_rate,MATCH($A20,Exch_regions1,0),MATCH(R$1,Exch_months1,0))</f>
        <v>37.663700470114172</v>
      </c>
      <c r="T20" s="21">
        <v>751081.66666666663</v>
      </c>
      <c r="U20" s="15">
        <f t="array" ref="U20">T20/INDEX(Exch_rate,MATCH($A20,Exch_regions1,0),MATCH(T$1,Exch_months1,0))</f>
        <v>35.765793650793647</v>
      </c>
      <c r="V20" s="21">
        <v>746246.66666666663</v>
      </c>
      <c r="W20" s="15">
        <f t="array" ref="W20">V20/INDEX(Exch_rate,MATCH($A20,Exch_regions1,0),MATCH(V$1,Exch_months1,0))</f>
        <v>35.475584923898488</v>
      </c>
      <c r="X20" s="21">
        <v>762530</v>
      </c>
      <c r="Y20" s="15">
        <f t="array" ref="Y20">X20/INDEX(Exch_rate,MATCH($A20,Exch_regions1,0),MATCH(X$1,Exch_months1,0))</f>
        <v>36.831267106746097</v>
      </c>
      <c r="Z20" s="21">
        <v>756033.33333333337</v>
      </c>
      <c r="AA20" s="15">
        <f t="array" ref="AA20">Z20/INDEX(Exch_rate,MATCH($A20,Exch_regions1,0),MATCH(Z$1,Exch_months1,0))</f>
        <v>37.841084462982273</v>
      </c>
      <c r="AB20" s="21">
        <v>758708.33333333337</v>
      </c>
      <c r="AC20" s="15">
        <f t="array" ref="AC20">AB20/INDEX(Exch_rate,MATCH($A20,Exch_regions1,0),MATCH(AB$1,Exch_months1,0))</f>
        <v>40.590726705305393</v>
      </c>
      <c r="AD20" s="21">
        <v>762865</v>
      </c>
      <c r="AE20" s="15">
        <f t="array" ref="AE20">AD20/INDEX(Exch_rate,MATCH($A20,Exch_regions1,0),MATCH(AD$1,Exch_months1,0))</f>
        <v>40.173342929363855</v>
      </c>
      <c r="AF20" s="21">
        <v>755373.33333333337</v>
      </c>
      <c r="AG20" s="15">
        <f t="array" ref="AG20">AF20/INDEX(Exch_rate,MATCH($A20,Exch_regions1,0),MATCH(AF$1,Exch_months1,0))</f>
        <v>38.006205450733752</v>
      </c>
      <c r="AH20" s="21">
        <v>755373.33333333337</v>
      </c>
      <c r="AI20" s="15">
        <f t="array" ref="AI20">AH20/INDEX(Exch_rate,MATCH($A20,Exch_regions1,0),MATCH(AH$1,Exch_months1,0))</f>
        <v>37.410152703260422</v>
      </c>
      <c r="AJ20" s="21">
        <v>763780</v>
      </c>
      <c r="AK20" s="15">
        <f t="array" ref="AK20">AJ20/INDEX(Exch_rate,MATCH($A20,Exch_regions1,0),MATCH(AJ$1,Exch_months1,0))</f>
        <v>37.53218673218673</v>
      </c>
      <c r="AL20" s="21">
        <v>760491.66666666663</v>
      </c>
      <c r="AM20" s="15">
        <f t="array" ref="AM20">AL20/INDEX(Exch_rate,MATCH($A20,Exch_regions1,0),MATCH(AL$1,Exch_months1,0))</f>
        <v>37.119788488916001</v>
      </c>
      <c r="AN20" s="21">
        <v>761996.66666666663</v>
      </c>
      <c r="AO20" s="15">
        <f t="array" ref="AO20">AN20/INDEX(Exch_rate,MATCH($A20,Exch_regions1,0),MATCH(AN$1,Exch_months1,0))</f>
        <v>37.012588544828979</v>
      </c>
      <c r="AP20" s="21">
        <v>771043.33333333337</v>
      </c>
      <c r="AQ20" s="15">
        <f t="array" ref="AQ20">AP20/INDEX(Exch_rate,MATCH($A20,Exch_regions1,0),MATCH(AP$1,Exch_months1,0))</f>
        <v>36.986408698433003</v>
      </c>
      <c r="AR20" s="21">
        <v>750801.66666666663</v>
      </c>
      <c r="AS20" s="15">
        <f t="array" ref="AS20">AR20/INDEX(Exch_rate,MATCH($A20,Exch_regions1,0),MATCH(AR$1,Exch_months1,0))</f>
        <v>35.18558150433492</v>
      </c>
      <c r="AT20" s="21">
        <v>750351.66666666663</v>
      </c>
      <c r="AU20" s="15">
        <f t="array" ref="AU20">AT20/INDEX(Exch_rate,MATCH($A20,Exch_regions1,0),MATCH(AT$1,Exch_months1,0))</f>
        <v>35.157627581898403</v>
      </c>
      <c r="AV20" s="21">
        <v>750970</v>
      </c>
      <c r="AW20" s="15">
        <f t="array" ref="AW20">AV20/INDEX(Exch_rate,MATCH($A20,Exch_regions1,0),MATCH(AV$1,Exch_months1,0))</f>
        <v>35.268950186292621</v>
      </c>
      <c r="AX20" s="21">
        <v>750625</v>
      </c>
      <c r="AY20" s="15">
        <f t="array" ref="AY20">AX20/INDEX(Exch_rate,MATCH($A20,Exch_regions1,0),MATCH(AX$1,Exch_months1,0))</f>
        <v>34.34699714013346</v>
      </c>
      <c r="AZ20" s="21">
        <v>743405</v>
      </c>
      <c r="BA20" s="15">
        <f t="array" ref="BA20">AZ20/INDEX(Exch_rate,MATCH($A20,Exch_regions1,0),MATCH(AZ$1,Exch_months1,0))</f>
        <v>33.349009345794393</v>
      </c>
      <c r="BB20" s="21">
        <v>743511.66666666663</v>
      </c>
      <c r="BC20" s="15">
        <f t="array" ref="BC20">BB20/INDEX(Exch_rate,MATCH($A20,Exch_regions1,0),MATCH(BB$1,Exch_months1,0))</f>
        <v>33.744856278366115</v>
      </c>
      <c r="BD20" s="21">
        <v>749386.66666666663</v>
      </c>
      <c r="BE20" s="15">
        <f t="array" ref="BE20">BD20/INDEX(Exch_rate,MATCH($A20,Exch_regions1,0),MATCH(BD$1,Exch_months1,0))</f>
        <v>33.579686333084389</v>
      </c>
      <c r="BF20" s="21">
        <v>746401.66666666663</v>
      </c>
      <c r="BG20" s="15">
        <f t="array" ref="BG20">BF20/INDEX(Exch_rate,MATCH($A20,Exch_regions1,0),MATCH(BF$1,Exch_months1,0))</f>
        <v>33.148852701702438</v>
      </c>
      <c r="BH20" s="21">
        <v>749592.33333333337</v>
      </c>
      <c r="BI20" s="15">
        <f t="array" ref="BI20">BH20/INDEX(Exch_rate,MATCH($A20,Exch_regions1,0),MATCH(BH$1,Exch_months1,0))</f>
        <v>33.689543071161047</v>
      </c>
      <c r="BJ20" s="21">
        <v>752192.66666666663</v>
      </c>
      <c r="BK20" s="15">
        <f t="array" ref="BK20">BJ20/INDEX(Exch_rate,MATCH($A20,Exch_regions1,0),MATCH(BJ$1,Exch_months1,0))</f>
        <v>33.630074515648282</v>
      </c>
      <c r="BL20" s="21">
        <v>761096.66666666663</v>
      </c>
      <c r="BM20" s="15">
        <f t="array" ref="BM20">BL20/INDEX(Exch_rate,MATCH($A20,Exch_regions1,0),MATCH(BL$1,Exch_months1,0))</f>
        <v>34.099313022700116</v>
      </c>
      <c r="BN20" s="21">
        <v>756581.66666666663</v>
      </c>
      <c r="BO20" s="15">
        <f t="array" ref="BO20">BN20/INDEX(Exch_rate,MATCH($A20,Exch_regions1,0),MATCH(BN$1,Exch_months1,0))</f>
        <v>34.292653446647776</v>
      </c>
      <c r="BP20" s="21">
        <v>763746.66666666663</v>
      </c>
      <c r="BQ20" s="15">
        <f t="array" ref="BQ20">BP20/INDEX(Exch_rate,MATCH($A20,Exch_regions1,0),MATCH(BP$1,Exch_months1,0))</f>
        <v>33.95687291589477</v>
      </c>
      <c r="BR20" s="21">
        <v>762246.66666666663</v>
      </c>
      <c r="BS20" s="15">
        <f t="array" ref="BS20">BR20/INDEX(Exch_rate,MATCH($A20,Exch_regions1,0),MATCH(BR$1,Exch_months1,0))</f>
        <v>33.877629629629631</v>
      </c>
      <c r="BT20" s="21">
        <v>765331.66666666663</v>
      </c>
      <c r="BU20" s="15">
        <f t="array" ref="BU20">BT20/INDEX(Exch_rate,MATCH($A20,Exch_regions1,0),MATCH(BT$1,Exch_months1,0))</f>
        <v>33.848506962104622</v>
      </c>
      <c r="BV20" s="21">
        <v>770166.66666666663</v>
      </c>
      <c r="BW20" s="15">
        <f t="array" ref="BW20">BV20/INDEX(Exch_rate,MATCH($A20,Exch_regions1,0),MATCH(BV$1,Exch_months1,0))</f>
        <v>34.15045117616193</v>
      </c>
      <c r="BX20" s="21">
        <v>761866.66666666663</v>
      </c>
      <c r="BY20" s="15">
        <f t="array" ref="BY20">BX20/INDEX(Exch_rate,MATCH($A20,Exch_regions1,0),MATCH(BX$1,Exch_months1,0))</f>
        <v>33.814402485482859</v>
      </c>
      <c r="BZ20" s="21">
        <v>768166.66666666663</v>
      </c>
      <c r="CA20" s="15">
        <f t="array" ref="CA20">BZ20/INDEX(Exch_rate,MATCH($A20,Exch_regions1,0),MATCH(BZ$1,Exch_months1,0))</f>
        <v>34.239655300497731</v>
      </c>
      <c r="CB20" s="21">
        <v>772031.66666666663</v>
      </c>
      <c r="CC20" s="15">
        <f t="array" ref="CC20">CB20/INDEX(Exch_rate,MATCH($A20,Exch_regions1,0),MATCH(CB$1,Exch_months1,0))</f>
        <v>34.030193946517777</v>
      </c>
      <c r="CD20" s="21">
        <v>773196.66666666663</v>
      </c>
      <c r="CE20" s="15">
        <f t="array" ref="CE20">CD20/INDEX(Exch_rate,MATCH($A20,Exch_regions1,0),MATCH(CD$1,Exch_months1,0))</f>
        <v>33.636745939675173</v>
      </c>
      <c r="CF20" s="21">
        <v>776331.66666666663</v>
      </c>
      <c r="CG20" s="15">
        <f t="array" ref="CG20">CF20/INDEX(Exch_rate,MATCH($A20,Exch_regions1,0),MATCH(CF$1,Exch_months1,0))</f>
        <v>34.338297088094357</v>
      </c>
      <c r="CH20" s="21">
        <v>771666.66666666663</v>
      </c>
      <c r="CI20" s="15">
        <f t="array" ref="CI20">CH20/INDEX(Exch_rate,MATCH($A20,Exch_regions1,0),MATCH(CH$1,Exch_months1,0))</f>
        <v>33.767768191199956</v>
      </c>
      <c r="CJ20" s="21">
        <v>771133.33333333337</v>
      </c>
      <c r="CK20" s="15">
        <f t="array" ref="CK20">CJ20/INDEX(Exch_rate,MATCH($A20,Exch_regions1,0),MATCH(CJ$1,Exch_months1,0))</f>
        <v>33.554769087955442</v>
      </c>
      <c r="CL20" s="21">
        <v>768331.66666666663</v>
      </c>
      <c r="CM20" s="15">
        <f t="array" ref="CM20">CL20/INDEX(Exch_rate,MATCH($A20,Exch_regions1,0),MATCH(CL$1,Exch_months1,0))</f>
        <v>33.171361755711459</v>
      </c>
      <c r="CN20" s="21">
        <v>741846.66666666663</v>
      </c>
      <c r="CO20" s="15">
        <f t="array" ref="CO20">CN20/INDEX(Exch_rate,MATCH($A20,Exch_regions1,0),MATCH(CN$1,Exch_months1,0))</f>
        <v>32.161912193994041</v>
      </c>
      <c r="CP20" s="21">
        <v>730708.33333333337</v>
      </c>
      <c r="CQ20" s="15">
        <f t="array" ref="CQ20">CP20/INDEX(Exch_rate,MATCH($A20,Exch_regions1,0),MATCH(CP$1,Exch_months1,0))</f>
        <v>31.110387324943094</v>
      </c>
      <c r="CR20" s="21">
        <v>766041.66666666663</v>
      </c>
      <c r="CS20" s="15">
        <f t="array" ref="CS20">CR20/INDEX(Exch_rate,MATCH($A20,Exch_regions1,0),MATCH(CR$1,Exch_months1,0))</f>
        <v>32.379358929200421</v>
      </c>
      <c r="CT20" s="21">
        <v>738400</v>
      </c>
      <c r="CU20" s="15">
        <f t="array" ref="CU20">CT20/INDEX(Exch_rate,MATCH($A20,Exch_regions1,0),MATCH(CT$1,Exch_months1,0))</f>
        <v>31.2</v>
      </c>
      <c r="CV20" s="21">
        <v>742625</v>
      </c>
      <c r="CW20" s="15">
        <f t="array" ref="CW20">CV20/INDEX(Exch_rate,MATCH($A20,Exch_regions1,0),MATCH(CV$1,Exch_months1,0))</f>
        <v>37.411838790931988</v>
      </c>
      <c r="CX20" s="15">
        <v>711916.66666666663</v>
      </c>
      <c r="CY20" s="15">
        <f t="array" ref="CY20">CX20/INDEX(Exch_rate,MATCH($A20,Exch_regions1,0),MATCH(CX$1,Exch_months1,0))</f>
        <v>32.694221201683888</v>
      </c>
      <c r="CZ20" s="15">
        <v>753916.66666666663</v>
      </c>
      <c r="DA20" s="15">
        <f t="array" ref="DA20">CZ20/INDEX(Exch_rate,MATCH($A20,Exch_regions1,0),MATCH(CZ$1,Exch_months1,0))</f>
        <v>33.732289336316178</v>
      </c>
      <c r="DB20" s="15">
        <v>753916.66666666663</v>
      </c>
      <c r="DC20" s="15">
        <f t="array" ref="DC20">DB20/INDEX(Exch_rate,MATCH($A20,Exch_regions1,0),MATCH(DB$1,Exch_months1,0))</f>
        <v>33.646980065456702</v>
      </c>
      <c r="DD20" s="15">
        <v>621250</v>
      </c>
      <c r="DE20" s="15">
        <f t="array" ref="DE20">DD20/INDEX(Exch_rate,MATCH($A20,Exch_regions1,0),MATCH(DD$1,Exch_months1,0))</f>
        <v>27.910894795956573</v>
      </c>
      <c r="DF20" s="2">
        <v>761250</v>
      </c>
      <c r="DG20" s="15">
        <f t="array" ref="DG20">DF20/INDEX(Exch_rate,MATCH($A20,Exch_regions1,0),MATCH(DF$1,Exch_months1,0))</f>
        <v>33.843360995850624</v>
      </c>
      <c r="DH20" s="2">
        <v>773250</v>
      </c>
      <c r="DI20" s="15">
        <f t="array" ref="DI20">DH20/INDEX(Exch_rate,MATCH($A20,Exch_regions1,0),MATCH(DH$1,Exch_months1,0))</f>
        <v>34.076386338597132</v>
      </c>
      <c r="DJ20" s="2">
        <v>773625</v>
      </c>
      <c r="DK20" s="15">
        <f t="array" ref="DK20">DJ20/INDEX(Exch_rate,MATCH($A20,Exch_regions1,0),MATCH(DJ$1,Exch_months1,0))</f>
        <v>33.943327239488113</v>
      </c>
      <c r="DL20" s="2">
        <v>773666.66666666663</v>
      </c>
      <c r="DM20" s="15">
        <f t="array" ref="DM20">DL20/INDEX(Exch_rate,MATCH($A20,Exch_regions1,0),MATCH(DL$1,Exch_months1,0))</f>
        <v>33.823958029728942</v>
      </c>
      <c r="DN20" s="2">
        <v>774916.66666666663</v>
      </c>
      <c r="DO20" s="15">
        <f t="array" ref="DO20">DN20/INDEX(Exch_rate,MATCH($A20,Exch_regions1,0),MATCH(DN$1,Exch_months1,0))</f>
        <v>33.826846125863952</v>
      </c>
      <c r="DP20" s="2">
        <v>768166.66666666663</v>
      </c>
      <c r="DQ20" s="15">
        <f t="array" ref="DQ20">DP20/INDEX(Exch_rate,MATCH($A20,Exch_regions1,0),MATCH(DP$1,Exch_months1,0))</f>
        <v>33.507815339876409</v>
      </c>
      <c r="DR20" s="17">
        <v>767866.66666666663</v>
      </c>
      <c r="DS20" s="15">
        <f t="array" ref="DS20">DR20/INDEX(Exch_rate,MATCH($A20,Exch_regions1,0),MATCH(DR$1,Exch_months1,0))</f>
        <v>33.458242556281768</v>
      </c>
      <c r="DT20" s="17">
        <v>768083.33333333337</v>
      </c>
      <c r="DU20" s="15">
        <f t="array" ref="DU20">DT20/INDEX(Exch_rate,MATCH($A20,Exch_regions1,0),MATCH(DT$1,Exch_months1,0))</f>
        <v>33.467683369644156</v>
      </c>
      <c r="DV20" s="17">
        <v>768083.33333333337</v>
      </c>
      <c r="DW20" s="15">
        <f t="array" ref="DW20">DV20/INDEX(Exch_rate,MATCH($A20,Exch_regions1,0),MATCH(DV$1,Exch_months1,0))</f>
        <v>33.419144307469182</v>
      </c>
      <c r="DX20" s="17">
        <v>768750</v>
      </c>
      <c r="DY20" s="15">
        <f t="array" ref="DY20">DX20/INDEX(Exch_rate,MATCH($A20,Exch_regions1,0),MATCH(DX$1,Exch_months1,0))</f>
        <v>33.655600145932141</v>
      </c>
      <c r="DZ20" s="17">
        <v>778750</v>
      </c>
      <c r="EA20" s="15">
        <f t="array" ref="EA20">DZ20/INDEX(Exch_rate,MATCH($A20,Exch_regions1,0),MATCH(DZ$1,Exch_months1,0))</f>
        <v>33.77303939284424</v>
      </c>
      <c r="EB20" s="17">
        <v>770583.33333333337</v>
      </c>
      <c r="EC20" s="15">
        <f t="array" ref="EC20">EB20/INDEX(Exch_rate,MATCH($A20,Exch_regions1,0),MATCH(EB$1,Exch_months1,0))</f>
        <v>33.190954773869343</v>
      </c>
      <c r="ED20" s="2">
        <v>770116.66666666663</v>
      </c>
      <c r="EE20" s="15">
        <f t="array" ref="EE20">ED20/INDEX(Exch_rate,MATCH($A20,Exch_regions1,0),MATCH(ED$1,Exch_months1,0))</f>
        <v>32.602130812107525</v>
      </c>
      <c r="EF20" s="20">
        <v>769666.66666666663</v>
      </c>
      <c r="EG20" s="15">
        <f t="array" ref="EG20">EF20/INDEX(Exch_rate,MATCH($A20,Exch_regions1,0),MATCH(EF$1,Exch_months1,0))</f>
        <v>32.475386779184248</v>
      </c>
      <c r="EH20" s="2">
        <v>765583.33333333337</v>
      </c>
      <c r="EI20" s="15">
        <f t="array" ref="EI20">EH20/INDEX(Exch_rate,MATCH($A20,Exch_regions1,0),MATCH(EH$1,Exch_months1,0))</f>
        <v>31.794208034552454</v>
      </c>
      <c r="EJ20" s="21">
        <v>767050</v>
      </c>
      <c r="EK20" s="15">
        <f t="array" ref="EK20">EJ20/INDEX(Exch_rate,MATCH($A20,Exch_regions1,0),MATCH(EJ$1,Exch_months1,0))</f>
        <v>31.805805114029024</v>
      </c>
      <c r="EL20" s="21">
        <v>769750</v>
      </c>
      <c r="EM20" s="15">
        <f t="array" ref="EM20">EL20/INDEX(Exch_rate,MATCH($A20,Exch_regions1,0),MATCH(EL$1,Exch_months1,0))</f>
        <v>31.63356164383562</v>
      </c>
      <c r="EN20" s="2">
        <v>767050</v>
      </c>
      <c r="EO20" s="15">
        <f t="array" ref="EO20">EN20/INDEX(Exch_rate,MATCH($A20,Exch_regions1,0),MATCH(EN$1,Exch_months1,0))</f>
        <v>31.609203296703296</v>
      </c>
      <c r="EP20" s="2">
        <v>792160.66666666663</v>
      </c>
      <c r="EQ20" s="15">
        <f t="array" ref="EQ20">EP20/INDEX(Exch_rate,MATCH($A20,Exch_regions1,0),MATCH(EP$1,Exch_months1,0))</f>
        <v>32.621578586135897</v>
      </c>
      <c r="ER20" s="29">
        <v>783827.33333333337</v>
      </c>
      <c r="ES20" s="15">
        <f t="array" ref="ES20">ER20/INDEX(Exch_rate,MATCH($A20,Exch_regions1,0),MATCH(ER$1,Exch_months1,0))</f>
        <v>32.322776632302407</v>
      </c>
      <c r="ET20" s="29">
        <v>793747</v>
      </c>
      <c r="EU20" s="15">
        <f t="array" ref="EU20">ET20/INDEX(Exch_rate,MATCH($A20,Exch_regions1,0),MATCH(ET$1,Exch_months1,0))</f>
        <v>32.66448559670782</v>
      </c>
      <c r="EV20" s="30">
        <v>924663.66666666663</v>
      </c>
      <c r="EW20" s="15">
        <f t="array" ref="EW20">EV20/INDEX(Exch_rate,MATCH($A20,Exch_regions1,0),MATCH(EV$1,Exch_months1,0))</f>
        <v>38.020709978070172</v>
      </c>
      <c r="EX20" s="30">
        <v>889327.33333333337</v>
      </c>
      <c r="EY20" s="15">
        <f t="array" ref="EY20">EX20/INDEX(Exch_rate,MATCH($A20,Exch_regions1,0),MATCH(EX$1,Exch_months1,0))</f>
        <v>36.622951269732333</v>
      </c>
      <c r="EZ20" s="30">
        <v>868747</v>
      </c>
      <c r="FA20" s="15">
        <f t="array" ref="FA20">EZ20/INDEX(Exch_rate,MATCH($A20,Exch_regions1,0),MATCH(EZ$1,Exch_months1,0))</f>
        <v>35.775442690459847</v>
      </c>
      <c r="FB20" s="30">
        <v>857066.66666666663</v>
      </c>
      <c r="FC20" s="15">
        <f t="array" ref="FC20">FB20/INDEX(Exch_rate,MATCH($A20,Exch_regions1,0),MATCH(FB$1,Exch_months1,0))</f>
        <v>35.272652445298029</v>
      </c>
      <c r="FD20" s="30">
        <v>854142.83333333337</v>
      </c>
      <c r="FE20" s="15">
        <f t="array" ref="FE20">FD20/INDEX(Exch_rate,MATCH($A20,Exch_regions1,0),MATCH(FD$1,Exch_months1,0))</f>
        <v>34.780162877502548</v>
      </c>
      <c r="FF20" s="15">
        <v>858639.83333333337</v>
      </c>
      <c r="FG20" s="15">
        <f t="array" ref="FG20">FF20/INDEX(Exch_rate,MATCH($A20,Exch_regions1,0),MATCH(FF$1,Exch_months1,0))</f>
        <v>34.927722033898306</v>
      </c>
      <c r="FH20" s="15">
        <v>889764.83333333337</v>
      </c>
      <c r="FI20" s="15">
        <f t="array" ref="FI20">FH20/INDEX(Exch_rate,MATCH($A20,Exch_regions1,0),MATCH(FH$1,Exch_months1,0))</f>
        <v>36.120358592692831</v>
      </c>
      <c r="FJ20" s="15">
        <v>921223.16666666663</v>
      </c>
      <c r="FK20" s="15">
        <f t="array" ref="FK20">FJ20/INDEX(Exch_rate,MATCH($A20,Exch_regions1,0),MATCH(FJ$1,Exch_months1,0))</f>
        <v>37.271335131490218</v>
      </c>
      <c r="FL20" s="15">
        <v>915408.33333333337</v>
      </c>
      <c r="FM20" s="15">
        <f t="array" ref="FM20">FL20/INDEX(Exch_rate,MATCH($A20,Exch_regions1,0),MATCH(FL$1,Exch_months1,0))</f>
        <v>37.004136685800525</v>
      </c>
      <c r="FN20" s="15">
        <v>924434.5</v>
      </c>
      <c r="FO20" s="15">
        <f t="array" ref="FO20">FN20/INDEX(Exch_rate,MATCH($A20,Exch_regions1,0),MATCH(FN$1,Exch_months1,0))</f>
        <v>37.655173116089614</v>
      </c>
      <c r="FP20" s="15">
        <v>895791.66666666663</v>
      </c>
      <c r="FQ20" s="15">
        <f t="array" ref="FQ20">FP20/INDEX(Exch_rate,MATCH($A20,Exch_regions1,0),MATCH(FP$1,Exch_months1,0))</f>
        <v>36.365020297699594</v>
      </c>
      <c r="FR20" s="15">
        <v>887966.66666666663</v>
      </c>
      <c r="FS20" s="15">
        <f t="array" ref="FS20">FR20/INDEX(Exch_rate,MATCH($A20,Exch_regions1,0),MATCH(FR$1,Exch_months1,0))</f>
        <v>35.850884866428906</v>
      </c>
      <c r="FT20" s="15">
        <v>864304.5</v>
      </c>
      <c r="FU20" s="15">
        <f t="array" ref="FU20">FT20/INDEX(Exch_rate,MATCH($A20,Exch_regions1,0),MATCH(FT$1,Exch_months1,0))</f>
        <v>34.676208625877635</v>
      </c>
      <c r="FV20" s="15">
        <v>856934.5</v>
      </c>
      <c r="FW20" s="15">
        <f t="array" ref="FW20">FV20/INDEX(Exch_rate,MATCH($A20,Exch_regions1,0),MATCH(FV$1,Exch_months1,0))</f>
        <v>34.186216755319144</v>
      </c>
      <c r="FX20" s="15">
        <v>878627.33333333337</v>
      </c>
      <c r="FY20" s="15">
        <f t="array" ref="FY20">FX20/INDEX(Exch_rate,MATCH($A20,Exch_regions1,0),MATCH(FX$1,Exch_months1,0))</f>
        <v>34.804933120304227</v>
      </c>
      <c r="FZ20" s="15">
        <v>877309.83333333337</v>
      </c>
      <c r="GA20" s="15">
        <f t="array" ref="GA20">FZ20/INDEX(Exch_rate,MATCH($A20,Exch_regions1,0),MATCH(FZ$1,Exch_months1,0))</f>
        <v>34.598329192464938</v>
      </c>
      <c r="GB20" s="15">
        <v>862833.33333333337</v>
      </c>
      <c r="GC20" s="15">
        <f t="array" ref="GC20">GB20/INDEX(Exch_rate,MATCH($A20,Exch_regions1,0),MATCH(GB$1,Exch_months1,0))</f>
        <v>34.239417989417994</v>
      </c>
      <c r="GD20" s="15">
        <v>849330.33333333337</v>
      </c>
      <c r="GE20" s="15">
        <f t="array" ref="GE20">GD20/INDEX(Exch_rate,MATCH($A20,Exch_regions1,0),MATCH(GD$1,Exch_months1,0))</f>
        <v>33.882408478610657</v>
      </c>
      <c r="GF20" s="15">
        <v>823458.33333333337</v>
      </c>
      <c r="GG20" s="15">
        <f t="array" ref="GG20">GF20/INDEX(Exch_rate,MATCH($A20,Exch_regions1,0),MATCH(GF$1,Exch_months1,0))</f>
        <v>32.807104913678621</v>
      </c>
      <c r="GH20" s="15">
        <v>832558</v>
      </c>
      <c r="GI20" s="15">
        <f t="array" ref="GI20">GH20/INDEX(Exch_rate,MATCH($A20,Exch_regions1,0),MATCH(GH$1,Exch_months1,0))</f>
        <v>33.136636815920397</v>
      </c>
      <c r="GJ20" s="15">
        <v>861908</v>
      </c>
      <c r="GK20" s="15">
        <f t="array" ref="GK20">GJ20/INDEX(Exch_rate,MATCH($A20,Exch_regions1,0),MATCH(GJ$1,Exch_months1,0))</f>
        <v>34.146239683063719</v>
      </c>
      <c r="GL20" s="15">
        <v>849308</v>
      </c>
      <c r="GM20" s="15">
        <f t="array" ref="GM20">GL20/INDEX(Exch_rate,MATCH($A20,Exch_regions1,0),MATCH(GL$1,Exch_months1,0))</f>
        <v>33.736166832174774</v>
      </c>
      <c r="GN20" s="15">
        <v>834727.66666666663</v>
      </c>
      <c r="GO20" s="15">
        <f t="array" ref="GO20">GN20/INDEX(Exch_rate,MATCH($A20,Exch_regions1,0),MATCH(GN$1,Exch_months1,0))</f>
        <v>33.102220753469922</v>
      </c>
      <c r="GP20" s="15">
        <v>974213.66666666663</v>
      </c>
      <c r="GQ20" s="15">
        <f t="array" ref="GQ20">GP20/INDEX(Exch_rate,MATCH($A20,Exch_regions1,0),MATCH(GP$1,Exch_months1,0))</f>
        <v>38.486186462997104</v>
      </c>
      <c r="GR20" s="15">
        <v>944750</v>
      </c>
      <c r="GS20" s="15">
        <f t="array" ref="GS20">GR20/INDEX(Exch_rate,MATCH($A20,Exch_regions1,0),MATCH(GR$1,Exch_months1,0))</f>
        <v>37.477685950413225</v>
      </c>
      <c r="GT20" s="15">
        <v>895663.66666666663</v>
      </c>
      <c r="GU20" s="15">
        <f t="array" ref="GU20">GT20/INDEX(Exch_rate,MATCH($A20,Exch_regions1,0),MATCH(GT$1,Exch_months1,0))</f>
        <v>35.142440491760397</v>
      </c>
      <c r="GV20" s="15">
        <v>883744</v>
      </c>
      <c r="GW20" s="15">
        <f t="array" ref="GW20">GV20/INDEX(Exch_rate,MATCH($A20,Exch_regions1,0),MATCH(GV$1,Exch_months1,0))</f>
        <v>35.092415618795499</v>
      </c>
      <c r="GX20" s="15">
        <v>894810.66666666663</v>
      </c>
      <c r="GY20" s="15">
        <f t="array" ref="GY20">GX20/INDEX(Exch_rate,MATCH($A20,Exch_regions1,0),MATCH(GX$1,Exch_months1,0))</f>
        <v>35.520105855110813</v>
      </c>
      <c r="GZ20" s="2">
        <v>884497</v>
      </c>
      <c r="HA20" s="15">
        <f t="array" ref="HA20">GZ20/INDEX(Exch_rate,MATCH($A20,Exch_regions1,0),MATCH(GZ$1,Exch_months1,0))</f>
        <v>34.362742812742816</v>
      </c>
      <c r="HB20" s="15">
        <v>900660.66666666663</v>
      </c>
      <c r="HC20" s="15">
        <f t="array" ref="HC20">HB20/INDEX(Exch_rate,MATCH($A20,Exch_regions1,0),MATCH(HB$1,Exch_months1,0))</f>
        <v>35.634447741510051</v>
      </c>
      <c r="HD20" s="15">
        <v>965622</v>
      </c>
      <c r="HE20" s="15">
        <f t="array" ref="HE20">HD20/INDEX(Exch_rate,MATCH($A20,Exch_regions1,0),MATCH(HD$1,Exch_months1,0))</f>
        <v>38.091597633136097</v>
      </c>
      <c r="HF20" s="15">
        <v>998066.66666666663</v>
      </c>
      <c r="HG20" s="15">
        <f t="array" ref="HG20">HF20/INDEX(Exch_rate,MATCH($A20,Exch_regions1,0),MATCH(HF$1,Exch_months1,0))</f>
        <v>39.3766438716465</v>
      </c>
      <c r="HH20" s="15">
        <v>1007328.3333333334</v>
      </c>
      <c r="HI20" s="15">
        <f t="array" ref="HI20">HH20/INDEX(Exch_rate,MATCH($A20,Exch_regions1,0),MATCH(HH$1,Exch_months1,0))</f>
        <v>39.503071895424839</v>
      </c>
      <c r="HJ20" s="15">
        <v>1016500</v>
      </c>
      <c r="HK20" s="15">
        <f t="array" ref="HK20">HJ20/INDEX(Exch_rate,MATCH($A20,Exch_regions1,0),MATCH(HJ$1,Exch_months1,0))</f>
        <v>39.503853876546408</v>
      </c>
      <c r="HL20" s="15">
        <v>1012663.6666666666</v>
      </c>
      <c r="HM20" s="15">
        <f t="array" ref="HM20">HL20/INDEX(Exch_rate,MATCH($A20,Exch_regions1,0),MATCH(HL$1,Exch_months1,0))</f>
        <v>39.986719315564329</v>
      </c>
      <c r="HN20" s="15">
        <v>1148455.3333333333</v>
      </c>
      <c r="HO20" s="15">
        <f t="array" ref="HO20">HN20/INDEX(Exch_rate,MATCH($A20,Exch_regions1,0),MATCH(HN$1,Exch_months1,0))</f>
        <v>45.081661759895319</v>
      </c>
      <c r="HP20" s="15">
        <v>1043830.3333333334</v>
      </c>
      <c r="HQ20" s="15">
        <f t="array" ref="HQ20">HP20/INDEX(Exch_rate,MATCH($A20,Exch_regions1,0),MATCH(HP$1,Exch_months1,0))</f>
        <v>40.72159947984396</v>
      </c>
      <c r="HR20" s="15">
        <v>1062594</v>
      </c>
      <c r="HS20" s="15">
        <f t="array" ref="HS20">HR20/INDEX(Exch_rate,MATCH($A20,Exch_regions1,0),MATCH(HR$1,Exch_months1,0))</f>
        <v>41.346070038910504</v>
      </c>
      <c r="HT20" s="15">
        <v>1071583.3333333333</v>
      </c>
      <c r="HU20" s="15">
        <f t="array" ref="HU20">HT20/INDEX(Exch_rate,MATCH($A20,Exch_regions1,0),MATCH(HT$1,Exch_months1,0))</f>
        <v>41.373873873873869</v>
      </c>
      <c r="HV20" s="15">
        <v>1071000</v>
      </c>
      <c r="HW20" s="15">
        <f t="array" ref="HW20">HV20/INDEX(Exch_rate,MATCH($A20,Exch_regions1,0),MATCH(HV$1,Exch_months1,0))</f>
        <v>41.686668829062597</v>
      </c>
      <c r="HX20" s="15">
        <v>1125666.6666666667</v>
      </c>
      <c r="HY20" s="15">
        <f t="array" ref="HY20">HX20/INDEX(Exch_rate,MATCH($A20,Exch_regions1,0),MATCH(HX$1,Exch_months1,0))</f>
        <v>44.017205422314916</v>
      </c>
      <c r="HZ20" s="15">
        <v>1063038.6666666667</v>
      </c>
      <c r="IA20" s="15">
        <f t="array" ref="IA20">HZ20/INDEX(Exch_rate,MATCH($A20,Exch_regions1,0),MATCH(HZ$1,Exch_months1,0))</f>
        <v>40.886102564102565</v>
      </c>
      <c r="IB20" s="15">
        <v>1091130.3333333333</v>
      </c>
      <c r="IC20" s="15">
        <f t="array" ref="IC20">IB20/INDEX(Exch_rate,MATCH($A20,Exch_regions1,0),MATCH(IB$1,Exch_months1,0))</f>
        <v>41.519419076610852</v>
      </c>
      <c r="ID20" s="15">
        <v>1095913.6666666667</v>
      </c>
      <c r="IE20" s="15">
        <f t="array" ref="IE20">ID20/INDEX(Exch_rate,MATCH($A20,Exch_regions1,0),MATCH(ID$1,Exch_months1,0))</f>
        <v>41.656522014570797</v>
      </c>
      <c r="IF20" s="15">
        <v>1095538.6666666667</v>
      </c>
      <c r="IG20" s="15">
        <f t="array" ref="IG20">IF20/INDEX(Exch_rate,MATCH($A20,Exch_regions1,0),MATCH(IF$1,Exch_months1,0))</f>
        <v>41.082700000000003</v>
      </c>
      <c r="IH20" s="15">
        <v>1095166.6666666667</v>
      </c>
      <c r="II20" s="15">
        <f t="array" ref="II20">IH20/INDEX(Exch_rate,MATCH($A20,Exch_regions1,0),MATCH(IH$1,Exch_months1,0))</f>
        <v>40.894946477470754</v>
      </c>
      <c r="IJ20" s="15">
        <v>1097083.3333333333</v>
      </c>
      <c r="IK20" s="15">
        <f t="array" ref="IK20">IJ20/INDEX(Exch_rate,MATCH($A20,Exch_regions1,0),MATCH(IJ$1,Exch_months1,0))</f>
        <v>42.048343617850342</v>
      </c>
      <c r="IL20" s="15">
        <v>1088875</v>
      </c>
      <c r="IM20" s="15">
        <f t="array" ref="IM20">IL20/INDEX(Exch_rate,MATCH($A20,Exch_regions1,0),MATCH(IL$1,Exch_months1,0))</f>
        <v>42.204457364341089</v>
      </c>
      <c r="IN20" s="15">
        <v>1051997</v>
      </c>
      <c r="IO20" s="15">
        <f t="array" ref="IO20">IN20/INDEX(Exch_rate,MATCH($A20,Exch_regions1,0),MATCH(IN$1,Exch_months1,0))</f>
        <v>40.696208897485491</v>
      </c>
      <c r="IP20" s="15">
        <v>1039416.6666666666</v>
      </c>
      <c r="IQ20" s="15">
        <f t="array" ref="IQ20">IP20/INDEX(Exch_rate,MATCH($A20,Exch_regions1,0),MATCH(IP$1,Exch_months1,0))</f>
        <v>40.142767028411797</v>
      </c>
      <c r="IR20" s="15">
        <v>1052666.6666666667</v>
      </c>
      <c r="IS20" s="15">
        <f t="array" ref="IS20">IR20/INDEX(Exch_rate,MATCH($A20,Exch_regions1,0),MATCH(IR$1,Exch_months1,0))</f>
        <v>40.487179487179489</v>
      </c>
      <c r="IT20" s="15">
        <v>1023994</v>
      </c>
      <c r="IU20" s="15">
        <f t="array" ref="IU20">IT20/INDEX(Exch_rate,MATCH($A20,Exch_regions1,0),MATCH(IT$1,Exch_months1,0))</f>
        <v>38.787651515151516</v>
      </c>
      <c r="IV20" s="15">
        <v>1025910.6666666666</v>
      </c>
      <c r="IW20" s="15">
        <f t="array" ref="IW20">IV20/INDEX(Exch_rate,MATCH($A20,Exch_regions1,0),MATCH(IV$1,Exch_months1,0))</f>
        <v>38.860252525252527</v>
      </c>
      <c r="IX20" s="15">
        <v>1026160.6666666666</v>
      </c>
      <c r="IY20" s="15">
        <f t="array" ref="IY20">IX20/INDEX(Exch_rate,MATCH($A20,Exch_regions1,0),MATCH(IX$1,Exch_months1,0))</f>
        <v>38.590525616436636</v>
      </c>
      <c r="IZ20" s="15">
        <v>1023467.3333333334</v>
      </c>
      <c r="JA20" s="15">
        <f t="array" ref="JA20">IZ20/INDEX(Exch_rate,MATCH($A20,Exch_regions1,0),MATCH(IZ$1,Exch_months1,0))</f>
        <v>38.332109862671665</v>
      </c>
      <c r="JB20" s="15">
        <v>1006833.3333333334</v>
      </c>
      <c r="JC20" s="15">
        <f t="array" ref="JC20">JB20/INDEX(Exch_rate,MATCH($A20,Exch_regions1,0),MATCH(JB$1,Exch_months1,0))</f>
        <v>37.875083073141987</v>
      </c>
      <c r="JD20" s="15">
        <v>1028160.6666666666</v>
      </c>
      <c r="JE20" s="15">
        <f t="array" ref="JE20">JD20/INDEX(Exch_rate,MATCH($A20,Exch_regions1,0),MATCH(JD$1,Exch_months1,0))</f>
        <v>38.568559781929125</v>
      </c>
      <c r="JF20" s="15">
        <v>1027327.3333333334</v>
      </c>
      <c r="JG20" s="15">
        <f t="array" ref="JG20">JF20/INDEX(Exch_rate,MATCH($A20,Exch_regions1,0),MATCH(JF$1,Exch_months1,0))</f>
        <v>38.350281220446966</v>
      </c>
      <c r="JH20" s="15">
        <v>1028702.3333333334</v>
      </c>
      <c r="JI20" s="15">
        <f t="array" ref="JI20">JH20/INDEX(Exch_rate,MATCH($A20,Exch_regions1,0),MATCH(JH$1,Exch_months1,0))</f>
        <v>38.218989944023384</v>
      </c>
      <c r="JJ20" s="15">
        <v>1138625</v>
      </c>
      <c r="JK20" s="15">
        <f t="array" ref="JK20">JJ20/INDEX(Exch_rate,MATCH($A20,Exch_regions1,0),MATCH(JJ$1,Exch_months1,0))</f>
        <v>42.263650198582084</v>
      </c>
      <c r="JL20" s="15">
        <v>1169107.3333333333</v>
      </c>
      <c r="JM20" s="15">
        <f>JL20/INDEX(Exchange_rate_data1,MATCH('Non Food Items CMB_Regions'!$A20,Exch_regions,0),MATCH('Non Food Items CMB_Regions'!JL$1,Exch_months3,0))</f>
        <v>43.516241097793987</v>
      </c>
      <c r="JN20" s="42">
        <v>1185619</v>
      </c>
      <c r="JO20" s="42">
        <f>JN20/INDEX(Exchange_rate_data2,MATCH('Non Food Items CMB_Regions'!$A20,Exch_regions,0),MATCH('Non Food Items CMB_Regions'!JN$1,Exch_months4,0))</f>
        <v>43.926456967137192</v>
      </c>
      <c r="JP20" s="42">
        <v>1175869</v>
      </c>
      <c r="JQ20" s="42">
        <f>JP20/INDEX(Exchange_rate_data3,MATCH('Non Food Items CMB_Regions'!$A20,Exch_regions,0),MATCH('Non Food Items CMB_Regions'!JP$1,Exch_months5,0))</f>
        <v>43.523300144353556</v>
      </c>
      <c r="JR20" s="42">
        <v>1179144</v>
      </c>
      <c r="JS20" s="42">
        <f>JR20/INDEX(Exchange_rate4,MATCH('Non Food Items CMB_Regions'!$A20,Exch_regions,0),MATCH('Non Food Items CMB_Regions'!JR$1,Exch_month6,0))</f>
        <v>43.780099009900994</v>
      </c>
      <c r="JT20" s="42">
        <v>1172150</v>
      </c>
      <c r="JU20" s="42">
        <f>JT20/INDEX(Exchange_rate5,MATCH('Non Food Items CMB_Regions'!$A20,Exch_regions,0),MATCH('Non Food Items CMB_Regions'!JT$1,Exch_month7,0))</f>
        <v>43.736940298507463</v>
      </c>
      <c r="JV20" s="2">
        <v>1174208.3333333333</v>
      </c>
      <c r="JW20" s="42">
        <f>JV20/INDEX(Exchange_rate6,MATCH('Non Food Items CMB_Regions'!$A20,Exch_regions,0),MATCH('Non Food Items CMB_Regions'!JV$1,Exch_month9,0))</f>
        <v>43.67847090478493</v>
      </c>
      <c r="JX20" s="42">
        <v>1162333.3333333333</v>
      </c>
      <c r="JY20" s="42">
        <f>JX20/INDEX(Exchange_rate7,MATCH('Non Food Items CMB_Regions'!$A20,Exch_regions,0),MATCH('Non Food Items CMB_Regions'!JX$1,Exch_month10,0))</f>
        <v>43.07597282273008</v>
      </c>
      <c r="JZ20" s="42">
        <v>813666.66666666663</v>
      </c>
      <c r="KA20" s="42">
        <f>JZ20/INDEX(Exchange_rate8,MATCH('Non Food Items CMB_Regions'!$A20,Exch_regions,0),MATCH('Non Food Items CMB_Regions'!JZ$1,Exchange_month11,0))</f>
        <v>30.052323791935979</v>
      </c>
      <c r="KB20" s="42">
        <v>1169666.6666666667</v>
      </c>
      <c r="KC20" s="42">
        <f>KB20/INDEX(Exchange_rate9,MATCH('Non Food Items CMB_Regions'!$A20,Exch_regions,0),MATCH('Non Food Items CMB_Regions'!KB$1,Exch_month11,0))</f>
        <v>43.342391304347828</v>
      </c>
      <c r="KD20" s="42">
        <v>1182385.8888888888</v>
      </c>
      <c r="KE20" s="42">
        <f>KD20/INDEX(Exchange_rate10,MATCH('Non Food Items CMB_Regions'!$A20,Exch_regions,0),MATCH('Non Food Items CMB_Regions'!KD$1,Exch_month12,0))</f>
        <v>43.684207717569777</v>
      </c>
      <c r="KF20" s="42">
        <v>1185878.6666666667</v>
      </c>
      <c r="KG20" s="42">
        <f>KF20/INDEX(Exchange_rate11,MATCH('Non Food Items CMB_Regions'!$A20,Exch_regions,0),MATCH('Non Food Items CMB_Regions'!KF$1,Exch_month13,0))</f>
        <v>43.592069793657799</v>
      </c>
      <c r="KH20" s="42">
        <v>1306233.3333333333</v>
      </c>
      <c r="KI20" s="42">
        <f>KH20/INDEX(Exchange_rate12,MATCH('Non Food Items CMB_Regions'!$A20,Exch_regions,0),MATCH('Non Food Items CMB_Regions'!KH$1,Exch_month14,0))</f>
        <v>48.607045398164225</v>
      </c>
      <c r="KJ20" s="42">
        <v>1202833.3333333333</v>
      </c>
      <c r="KK20" s="42">
        <f>KJ20/INDEX(Exchange_rate13,MATCH('Non Food Items CMB_Regions'!$A20,Exch_regions,0),MATCH('Non Food Items CMB_Regions'!KJ$1,Exch_month15,0))</f>
        <v>44.632034632034632</v>
      </c>
      <c r="KL20" s="42">
        <v>1179500</v>
      </c>
      <c r="KM20" s="42">
        <f>KL20/INDEX(Exchange_rate14,MATCH('Non Food Items CMB_Regions'!$A20,Exch_regions,0),MATCH('Non Food Items CMB_Regions'!KL$1,Exch_month16,0))</f>
        <v>43.752704791344669</v>
      </c>
      <c r="KN20" s="42">
        <v>1162061.3333333333</v>
      </c>
      <c r="KO20" s="42">
        <f>KN20/INDEX(Exchange_rate15,MATCH('Non Food Items CMB_Regions'!$A20,Exch_regions,0),MATCH('Non Food Items CMB_Regions'!KN$1,Exch_month17,0))</f>
        <v>43.007451270663701</v>
      </c>
      <c r="KP20" s="44">
        <v>1174375</v>
      </c>
      <c r="KQ20" s="42">
        <f>KP20/INDEX(Exchange_rate16,MATCH('Non Food Items CMB_Regions'!$A20,Exch_regions,0),MATCH('Non Food Items CMB_Regions'!KP$1,Exch_month18,0))</f>
        <v>43.175551470588232</v>
      </c>
      <c r="KR20" s="42">
        <v>1142125</v>
      </c>
      <c r="KS20" s="42">
        <f>KR20/INDEX(Exchange_rate17,MATCH('Non Food Items CMB_Regions'!$A20,Exch_regions,0),MATCH('Non Food Items CMB_Regions'!KR$1,Exch_month19,0))</f>
        <v>41.836080586080584</v>
      </c>
      <c r="KT20" s="42">
        <v>1189669.6666666667</v>
      </c>
      <c r="KU20" s="42">
        <f>KT20/INDEX(Exchange_rate18,MATCH('Non Food Items CMB_Regions'!$A20,Exch_regions,0),MATCH('Non Food Items CMB_Regions'!KT$1,Exch_month20,0))</f>
        <v>43.524500000000003</v>
      </c>
      <c r="KV20" s="42">
        <v>1178067</v>
      </c>
      <c r="KW20" s="42">
        <f>KV20/INDEX(Exchange_rate19,MATCH('Non Food Items CMB_Regions'!$A20,Exch_regions,0),MATCH('Non Food Items CMB_Regions'!KV$1,Exch_month21,0))</f>
        <v>43.231816513761466</v>
      </c>
      <c r="KX20" s="2">
        <v>1236163.6666666667</v>
      </c>
      <c r="KY20" s="42">
        <f>KX20/INDEX(Exchange_rate20,MATCH('Non Food Items CMB_Regions'!$A20,Exch_regions,0),MATCH('Non Food Items CMB_Regions'!KX$1,Exch_month22,0))</f>
        <v>44.613425563909779</v>
      </c>
      <c r="KZ20" s="42">
        <v>1202266.6666666667</v>
      </c>
      <c r="LA20" s="42">
        <f>KZ20/INDEX(Exchange_rate22,MATCH('Non Food Items CMB_Regions'!$A20,Exch_regions,0),MATCH('Non Food Items CMB_Regions'!KZ$1,Exch_month24,0))</f>
        <v>43.390075187969927</v>
      </c>
      <c r="LB20" s="42">
        <v>1197750</v>
      </c>
      <c r="LC20" s="42">
        <f>LB20/INDEX(Exchange_rate23,MATCH('Non Food Items CMB_Regions'!$A20,Exch_regions,0),MATCH('Non Food Items CMB_Regions'!LB$1,Exch_month25,0))</f>
        <v>42.435783879539414</v>
      </c>
      <c r="LD20" s="24">
        <f t="shared" si="0"/>
        <v>1034137.5777777778</v>
      </c>
      <c r="LE20" s="24">
        <f t="shared" si="0"/>
        <v>39.233891224841742</v>
      </c>
      <c r="LG20" s="41"/>
    </row>
  </sheetData>
  <mergeCells count="159">
    <mergeCell ref="LB1:LC1"/>
    <mergeCell ref="KX1:KY1"/>
    <mergeCell ref="KR1:KS1"/>
    <mergeCell ref="CX1:CY1"/>
    <mergeCell ref="CR1:CS1"/>
    <mergeCell ref="CT1:CU1"/>
    <mergeCell ref="A1:A2"/>
    <mergeCell ref="CL1:CM1"/>
    <mergeCell ref="CN1:CO1"/>
    <mergeCell ref="JX1:JY1"/>
    <mergeCell ref="JR1:JS1"/>
    <mergeCell ref="HR1:HS1"/>
    <mergeCell ref="HP1:HQ1"/>
    <mergeCell ref="HN1:HO1"/>
    <mergeCell ref="HJ1:HK1"/>
    <mergeCell ref="GR1:GS1"/>
    <mergeCell ref="GN1:GO1"/>
    <mergeCell ref="IV1:IW1"/>
    <mergeCell ref="IT1:IU1"/>
    <mergeCell ref="IR1:IS1"/>
    <mergeCell ref="IN1:IO1"/>
    <mergeCell ref="IL1:IM1"/>
    <mergeCell ref="IJ1:IK1"/>
    <mergeCell ref="IH1:II1"/>
    <mergeCell ref="JP1:JQ1"/>
    <mergeCell ref="JL1:JM1"/>
    <mergeCell ref="JJ1:JK1"/>
    <mergeCell ref="CP1:CQ1"/>
    <mergeCell ref="AX1:AY1"/>
    <mergeCell ref="AZ1:BA1"/>
    <mergeCell ref="CJ1:CK1"/>
    <mergeCell ref="BF1:BG1"/>
    <mergeCell ref="CH1:CI1"/>
    <mergeCell ref="BT1:BU1"/>
    <mergeCell ref="BV1:BW1"/>
    <mergeCell ref="BX1:BY1"/>
    <mergeCell ref="BZ1:CA1"/>
    <mergeCell ref="CB1:CC1"/>
    <mergeCell ref="BJ1:BK1"/>
    <mergeCell ref="CV1:CW1"/>
    <mergeCell ref="GD1:GE1"/>
    <mergeCell ref="GP1:GQ1"/>
    <mergeCell ref="HD1:HE1"/>
    <mergeCell ref="GB1:GC1"/>
    <mergeCell ref="GJ1:GK1"/>
    <mergeCell ref="GH1:GI1"/>
    <mergeCell ref="FZ1:GA1"/>
    <mergeCell ref="JH1:JI1"/>
    <mergeCell ref="IZ1:JA1"/>
    <mergeCell ref="HB1:HC1"/>
    <mergeCell ref="BR1:BS1"/>
    <mergeCell ref="V1:W1"/>
    <mergeCell ref="X1:Y1"/>
    <mergeCell ref="Z1:AA1"/>
    <mergeCell ref="BB1:BC1"/>
    <mergeCell ref="BD1:BE1"/>
    <mergeCell ref="AB1:AC1"/>
    <mergeCell ref="BH1:BI1"/>
    <mergeCell ref="CD1:CE1"/>
    <mergeCell ref="AR1:AS1"/>
    <mergeCell ref="AT1:AU1"/>
    <mergeCell ref="AV1:AW1"/>
    <mergeCell ref="DN1:DO1"/>
    <mergeCell ref="EV1:EW1"/>
    <mergeCell ref="EF1:EG1"/>
    <mergeCell ref="FL1:FM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T1:U1"/>
    <mergeCell ref="AD1:AE1"/>
    <mergeCell ref="AF1:AG1"/>
    <mergeCell ref="AH1:AI1"/>
    <mergeCell ref="AJ1:AK1"/>
    <mergeCell ref="AL1:AM1"/>
    <mergeCell ref="CF1:CG1"/>
    <mergeCell ref="BL1:BM1"/>
    <mergeCell ref="AN1:AO1"/>
    <mergeCell ref="AP1:AQ1"/>
    <mergeCell ref="BN1:BO1"/>
    <mergeCell ref="BP1:BQ1"/>
    <mergeCell ref="KN1:KO1"/>
    <mergeCell ref="FN1:FO1"/>
    <mergeCell ref="GX1:GY1"/>
    <mergeCell ref="IP1:IQ1"/>
    <mergeCell ref="DR1:DS1"/>
    <mergeCell ref="DB1:DC1"/>
    <mergeCell ref="DD1:DE1"/>
    <mergeCell ref="DF1:DG1"/>
    <mergeCell ref="DH1:DI1"/>
    <mergeCell ref="DX1:DY1"/>
    <mergeCell ref="DZ1:EA1"/>
    <mergeCell ref="DJ1:DK1"/>
    <mergeCell ref="IB1:IC1"/>
    <mergeCell ref="HF1:HG1"/>
    <mergeCell ref="GZ1:HA1"/>
    <mergeCell ref="ED1:EE1"/>
    <mergeCell ref="EB1:EC1"/>
    <mergeCell ref="DP1:DQ1"/>
    <mergeCell ref="DL1:DM1"/>
    <mergeCell ref="EX1:EY1"/>
    <mergeCell ref="FD1:FE1"/>
    <mergeCell ref="EZ1:FA1"/>
    <mergeCell ref="FB1:FC1"/>
    <mergeCell ref="JF1:JG1"/>
    <mergeCell ref="JD1:JE1"/>
    <mergeCell ref="HZ1:IA1"/>
    <mergeCell ref="CZ1:DA1"/>
    <mergeCell ref="DV1:DW1"/>
    <mergeCell ref="DT1:DU1"/>
    <mergeCell ref="LD1:LE1"/>
    <mergeCell ref="JN1:JO1"/>
    <mergeCell ref="KB1:KC1"/>
    <mergeCell ref="JZ1:KA1"/>
    <mergeCell ref="JV1:JW1"/>
    <mergeCell ref="FF1:FG1"/>
    <mergeCell ref="EH1:EI1"/>
    <mergeCell ref="ER1:ES1"/>
    <mergeCell ref="FR1:FS1"/>
    <mergeCell ref="FP1:FQ1"/>
    <mergeCell ref="FJ1:FK1"/>
    <mergeCell ref="FT1:FU1"/>
    <mergeCell ref="KH1:KI1"/>
    <mergeCell ref="HX1:HY1"/>
    <mergeCell ref="HV1:HW1"/>
    <mergeCell ref="IX1:IY1"/>
    <mergeCell ref="ID1:IE1"/>
    <mergeCell ref="FH1:FI1"/>
    <mergeCell ref="KV1:KW1"/>
    <mergeCell ref="KZ1:LA1"/>
    <mergeCell ref="IF1:IG1"/>
    <mergeCell ref="KT1:KU1"/>
    <mergeCell ref="ET1:EU1"/>
    <mergeCell ref="EJ1:EK1"/>
    <mergeCell ref="EN1:EO1"/>
    <mergeCell ref="EL1:EM1"/>
    <mergeCell ref="EP1:EQ1"/>
    <mergeCell ref="KP1:KQ1"/>
    <mergeCell ref="GF1:GG1"/>
    <mergeCell ref="KJ1:KK1"/>
    <mergeCell ref="GV1:GW1"/>
    <mergeCell ref="GT1:GU1"/>
    <mergeCell ref="KL1:KM1"/>
    <mergeCell ref="FV1:FW1"/>
    <mergeCell ref="JB1:JC1"/>
    <mergeCell ref="KF1:KG1"/>
    <mergeCell ref="FX1:FY1"/>
    <mergeCell ref="GL1:GM1"/>
    <mergeCell ref="HT1:HU1"/>
    <mergeCell ref="HL1:HM1"/>
    <mergeCell ref="HH1:HI1"/>
    <mergeCell ref="KD1:KE1"/>
    <mergeCell ref="JT1:JU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LG20"/>
  <sheetViews>
    <sheetView tabSelected="1" zoomScaleNormal="100" workbookViewId="0">
      <pane xSplit="1" ySplit="2" topLeftCell="KR3" activePane="bottomRight" state="frozen"/>
      <selection pane="topRight" activeCell="B1" sqref="B1"/>
      <selection pane="bottomLeft" activeCell="A3" sqref="A3"/>
      <selection pane="bottomRight" activeCell="A4" sqref="A4:XFD4"/>
    </sheetView>
  </sheetViews>
  <sheetFormatPr defaultRowHeight="14.5" x14ac:dyDescent="0.35"/>
  <cols>
    <col min="1" max="1" width="13.1796875" bestFit="1" customWidth="1"/>
    <col min="2" max="101" width="13.1796875" hidden="1" customWidth="1"/>
    <col min="102" max="102" width="10" hidden="1" customWidth="1"/>
    <col min="103" max="103" width="9.1796875" hidden="1" customWidth="1"/>
    <col min="104" max="104" width="10.453125" hidden="1" customWidth="1"/>
    <col min="105" max="105" width="8.81640625" hidden="1" customWidth="1"/>
    <col min="106" max="106" width="11.1796875" hidden="1" customWidth="1"/>
    <col min="107" max="107" width="9.1796875" hidden="1" customWidth="1"/>
    <col min="108" max="108" width="11.1796875" hidden="1" customWidth="1"/>
    <col min="109" max="110" width="9.1796875" hidden="1" customWidth="1"/>
    <col min="111" max="111" width="10.453125" hidden="1" customWidth="1"/>
    <col min="112" max="136" width="9.1796875" hidden="1" customWidth="1"/>
    <col min="137" max="137" width="10" hidden="1" customWidth="1"/>
    <col min="138" max="151" width="9.1796875" hidden="1" customWidth="1"/>
    <col min="152" max="157" width="9.1796875" customWidth="1"/>
    <col min="158" max="207" width="9.81640625" customWidth="1"/>
    <col min="314" max="314" width="12.90625" bestFit="1" customWidth="1"/>
    <col min="316" max="316" width="10.1796875" customWidth="1"/>
    <col min="317" max="317" width="10.453125" customWidth="1"/>
  </cols>
  <sheetData>
    <row r="1" spans="1:319" ht="15" customHeight="1" x14ac:dyDescent="0.35">
      <c r="A1" s="56" t="s">
        <v>40</v>
      </c>
      <c r="B1" s="53">
        <v>41275</v>
      </c>
      <c r="C1" s="53"/>
      <c r="D1" s="53">
        <v>41306</v>
      </c>
      <c r="E1" s="53"/>
      <c r="F1" s="53">
        <v>41334</v>
      </c>
      <c r="G1" s="53"/>
      <c r="H1" s="53">
        <v>41365</v>
      </c>
      <c r="I1" s="53"/>
      <c r="J1" s="53">
        <v>41395</v>
      </c>
      <c r="K1" s="53"/>
      <c r="L1" s="53">
        <v>41426</v>
      </c>
      <c r="M1" s="53"/>
      <c r="N1" s="53">
        <v>41456</v>
      </c>
      <c r="O1" s="53"/>
      <c r="P1" s="53">
        <v>41487</v>
      </c>
      <c r="Q1" s="53"/>
      <c r="R1" s="53">
        <v>41518</v>
      </c>
      <c r="S1" s="53"/>
      <c r="T1" s="53">
        <v>41548</v>
      </c>
      <c r="U1" s="53"/>
      <c r="V1" s="53">
        <v>41579</v>
      </c>
      <c r="W1" s="53"/>
      <c r="X1" s="53">
        <v>41609</v>
      </c>
      <c r="Y1" s="53"/>
      <c r="Z1" s="53">
        <v>41640</v>
      </c>
      <c r="AA1" s="53"/>
      <c r="AB1" s="53">
        <v>41671</v>
      </c>
      <c r="AC1" s="53"/>
      <c r="AD1" s="53">
        <v>41699</v>
      </c>
      <c r="AE1" s="53"/>
      <c r="AF1" s="53">
        <v>41730</v>
      </c>
      <c r="AG1" s="53"/>
      <c r="AH1" s="53">
        <v>41760</v>
      </c>
      <c r="AI1" s="53"/>
      <c r="AJ1" s="53">
        <v>41791</v>
      </c>
      <c r="AK1" s="53"/>
      <c r="AL1" s="53">
        <v>41821</v>
      </c>
      <c r="AM1" s="53"/>
      <c r="AN1" s="53">
        <v>41852</v>
      </c>
      <c r="AO1" s="53"/>
      <c r="AP1" s="53">
        <v>41883</v>
      </c>
      <c r="AQ1" s="53"/>
      <c r="AR1" s="53">
        <v>41913</v>
      </c>
      <c r="AS1" s="53"/>
      <c r="AT1" s="53">
        <v>41944</v>
      </c>
      <c r="AU1" s="53"/>
      <c r="AV1" s="53">
        <v>41974</v>
      </c>
      <c r="AW1" s="53"/>
      <c r="AX1" s="53">
        <v>42005</v>
      </c>
      <c r="AY1" s="53"/>
      <c r="AZ1" s="53">
        <v>42036</v>
      </c>
      <c r="BA1" s="53"/>
      <c r="BB1" s="53">
        <v>42064</v>
      </c>
      <c r="BC1" s="53"/>
      <c r="BD1" s="53">
        <v>42095</v>
      </c>
      <c r="BE1" s="53"/>
      <c r="BF1" s="53">
        <v>42125</v>
      </c>
      <c r="BG1" s="53"/>
      <c r="BH1" s="53">
        <v>42156</v>
      </c>
      <c r="BI1" s="53"/>
      <c r="BJ1" s="53">
        <v>42186</v>
      </c>
      <c r="BK1" s="53"/>
      <c r="BL1" s="53">
        <v>42217</v>
      </c>
      <c r="BM1" s="53"/>
      <c r="BN1" s="53">
        <v>42248</v>
      </c>
      <c r="BO1" s="53"/>
      <c r="BP1" s="53">
        <v>42278</v>
      </c>
      <c r="BQ1" s="53"/>
      <c r="BR1" s="53">
        <v>42309</v>
      </c>
      <c r="BS1" s="53"/>
      <c r="BT1" s="53">
        <v>42339</v>
      </c>
      <c r="BU1" s="53"/>
      <c r="BV1" s="53">
        <v>42370</v>
      </c>
      <c r="BW1" s="53"/>
      <c r="BX1" s="53">
        <v>42401</v>
      </c>
      <c r="BY1" s="53"/>
      <c r="BZ1" s="53">
        <v>42430</v>
      </c>
      <c r="CA1" s="53"/>
      <c r="CB1" s="53">
        <v>42461</v>
      </c>
      <c r="CC1" s="53"/>
      <c r="CD1" s="53">
        <v>42491</v>
      </c>
      <c r="CE1" s="53"/>
      <c r="CF1" s="53">
        <v>42522</v>
      </c>
      <c r="CG1" s="53"/>
      <c r="CH1" s="53">
        <v>42552</v>
      </c>
      <c r="CI1" s="53"/>
      <c r="CJ1" s="53">
        <v>42583</v>
      </c>
      <c r="CK1" s="53"/>
      <c r="CL1" s="53">
        <v>42614</v>
      </c>
      <c r="CM1" s="53"/>
      <c r="CN1" s="53">
        <v>42644</v>
      </c>
      <c r="CO1" s="53"/>
      <c r="CP1" s="53">
        <v>42675</v>
      </c>
      <c r="CQ1" s="53"/>
      <c r="CR1" s="53">
        <v>42705</v>
      </c>
      <c r="CS1" s="53"/>
      <c r="CT1" s="53">
        <v>42736</v>
      </c>
      <c r="CU1" s="53"/>
      <c r="CV1" s="53">
        <v>42767</v>
      </c>
      <c r="CW1" s="53"/>
      <c r="CX1" s="53">
        <v>42795</v>
      </c>
      <c r="CY1" s="53"/>
      <c r="CZ1" s="53">
        <v>42826</v>
      </c>
      <c r="DA1" s="53"/>
      <c r="DB1" s="53">
        <v>42856</v>
      </c>
      <c r="DC1" s="53"/>
      <c r="DD1" s="53">
        <v>42887</v>
      </c>
      <c r="DE1" s="53"/>
      <c r="DF1" s="53">
        <v>42917</v>
      </c>
      <c r="DG1" s="53"/>
      <c r="DH1" s="53">
        <v>42948</v>
      </c>
      <c r="DI1" s="53"/>
      <c r="DJ1" s="53">
        <v>42979</v>
      </c>
      <c r="DK1" s="53"/>
      <c r="DL1" s="53">
        <v>43009</v>
      </c>
      <c r="DM1" s="53"/>
      <c r="DN1" s="53">
        <v>43040</v>
      </c>
      <c r="DO1" s="53"/>
      <c r="DP1" s="53">
        <v>43070</v>
      </c>
      <c r="DQ1" s="53"/>
      <c r="DR1" s="53">
        <v>43101</v>
      </c>
      <c r="DS1" s="53"/>
      <c r="DT1" s="53">
        <v>43132</v>
      </c>
      <c r="DU1" s="53"/>
      <c r="DV1" s="53">
        <v>43160</v>
      </c>
      <c r="DW1" s="53"/>
      <c r="DX1" s="53">
        <v>43191</v>
      </c>
      <c r="DY1" s="53"/>
      <c r="DZ1" s="53">
        <v>43221</v>
      </c>
      <c r="EA1" s="53"/>
      <c r="EB1" s="53">
        <v>43252</v>
      </c>
      <c r="EC1" s="53"/>
      <c r="ED1" s="53">
        <v>43282</v>
      </c>
      <c r="EE1" s="53"/>
      <c r="EF1" s="53">
        <v>43313</v>
      </c>
      <c r="EG1" s="53"/>
      <c r="EH1" s="53">
        <v>43344</v>
      </c>
      <c r="EI1" s="53"/>
      <c r="EJ1" s="53">
        <v>43374</v>
      </c>
      <c r="EK1" s="53"/>
      <c r="EL1" s="53">
        <v>43405</v>
      </c>
      <c r="EM1" s="53"/>
      <c r="EN1" s="53">
        <v>43435</v>
      </c>
      <c r="EO1" s="53"/>
      <c r="EP1" s="53">
        <v>43466</v>
      </c>
      <c r="EQ1" s="53"/>
      <c r="ER1" s="53">
        <v>43497</v>
      </c>
      <c r="ES1" s="53"/>
      <c r="ET1" s="53">
        <v>43525</v>
      </c>
      <c r="EU1" s="53"/>
      <c r="EV1" s="53">
        <v>43556</v>
      </c>
      <c r="EW1" s="53"/>
      <c r="EX1" s="53">
        <v>43586</v>
      </c>
      <c r="EY1" s="53"/>
      <c r="EZ1" s="53">
        <v>43617</v>
      </c>
      <c r="FA1" s="53"/>
      <c r="FB1" s="53">
        <v>43647</v>
      </c>
      <c r="FC1" s="53"/>
      <c r="FD1" s="53">
        <v>43678</v>
      </c>
      <c r="FE1" s="53"/>
      <c r="FF1" s="53">
        <v>43709</v>
      </c>
      <c r="FG1" s="53"/>
      <c r="FH1" s="53">
        <v>43739</v>
      </c>
      <c r="FI1" s="53"/>
      <c r="FJ1" s="53">
        <v>43770</v>
      </c>
      <c r="FK1" s="53"/>
      <c r="FL1" s="53">
        <v>43800</v>
      </c>
      <c r="FM1" s="53"/>
      <c r="FN1" s="53">
        <v>43831</v>
      </c>
      <c r="FO1" s="53"/>
      <c r="FP1" s="53">
        <v>43862</v>
      </c>
      <c r="FQ1" s="53"/>
      <c r="FR1" s="53">
        <v>43891</v>
      </c>
      <c r="FS1" s="53"/>
      <c r="FT1" s="53">
        <v>43922</v>
      </c>
      <c r="FU1" s="53"/>
      <c r="FV1" s="53">
        <v>43952</v>
      </c>
      <c r="FW1" s="53"/>
      <c r="FX1" s="53">
        <v>43983</v>
      </c>
      <c r="FY1" s="53"/>
      <c r="FZ1" s="53">
        <v>44013</v>
      </c>
      <c r="GA1" s="53"/>
      <c r="GB1" s="53">
        <v>44044</v>
      </c>
      <c r="GC1" s="53"/>
      <c r="GD1" s="53">
        <v>44075</v>
      </c>
      <c r="GE1" s="53"/>
      <c r="GF1" s="53">
        <v>44105</v>
      </c>
      <c r="GG1" s="53"/>
      <c r="GH1" s="53">
        <v>44136</v>
      </c>
      <c r="GI1" s="53"/>
      <c r="GJ1" s="53">
        <v>44166</v>
      </c>
      <c r="GK1" s="53"/>
      <c r="GL1" s="53">
        <v>44197</v>
      </c>
      <c r="GM1" s="53"/>
      <c r="GN1" s="53">
        <v>44228</v>
      </c>
      <c r="GO1" s="53"/>
      <c r="GP1" s="53">
        <v>44256</v>
      </c>
      <c r="GQ1" s="53"/>
      <c r="GR1" s="53">
        <v>44287</v>
      </c>
      <c r="GS1" s="53"/>
      <c r="GT1" s="53">
        <v>44317</v>
      </c>
      <c r="GU1" s="53"/>
      <c r="GV1" s="53">
        <v>44348</v>
      </c>
      <c r="GW1" s="53"/>
      <c r="GX1" s="53">
        <v>44378</v>
      </c>
      <c r="GY1" s="53"/>
      <c r="GZ1" s="51">
        <v>44409</v>
      </c>
      <c r="HA1" s="52"/>
      <c r="HB1" s="51">
        <v>44440</v>
      </c>
      <c r="HC1" s="52"/>
      <c r="HD1" s="51">
        <v>44470</v>
      </c>
      <c r="HE1" s="52"/>
      <c r="HF1" s="51">
        <v>44501</v>
      </c>
      <c r="HG1" s="52"/>
      <c r="HH1" s="51">
        <v>44531</v>
      </c>
      <c r="HI1" s="52"/>
      <c r="HJ1" s="51">
        <v>44562</v>
      </c>
      <c r="HK1" s="52"/>
      <c r="HL1" s="51">
        <v>44593</v>
      </c>
      <c r="HM1" s="52"/>
      <c r="HN1" s="51">
        <v>44621</v>
      </c>
      <c r="HO1" s="52"/>
      <c r="HP1" s="51">
        <v>44652</v>
      </c>
      <c r="HQ1" s="52"/>
      <c r="HR1" s="51">
        <v>44682</v>
      </c>
      <c r="HS1" s="52"/>
      <c r="HT1" s="51">
        <v>44713</v>
      </c>
      <c r="HU1" s="52"/>
      <c r="HV1" s="51">
        <v>44743</v>
      </c>
      <c r="HW1" s="52"/>
      <c r="HX1" s="51">
        <v>44774</v>
      </c>
      <c r="HY1" s="52"/>
      <c r="HZ1" s="51">
        <v>44805</v>
      </c>
      <c r="IA1" s="52"/>
      <c r="IB1" s="51">
        <v>44835</v>
      </c>
      <c r="IC1" s="52"/>
      <c r="ID1" s="51">
        <v>44866</v>
      </c>
      <c r="IE1" s="52"/>
      <c r="IF1" s="51">
        <v>44896</v>
      </c>
      <c r="IG1" s="52"/>
      <c r="IH1" s="51">
        <v>44927</v>
      </c>
      <c r="II1" s="52"/>
      <c r="IJ1" s="51">
        <v>44958</v>
      </c>
      <c r="IK1" s="52"/>
      <c r="IL1" s="51">
        <v>44986</v>
      </c>
      <c r="IM1" s="52"/>
      <c r="IN1" s="51">
        <v>45017</v>
      </c>
      <c r="IO1" s="52"/>
      <c r="IP1" s="51">
        <v>45047</v>
      </c>
      <c r="IQ1" s="52"/>
      <c r="IR1" s="51">
        <v>45078</v>
      </c>
      <c r="IS1" s="52"/>
      <c r="IT1" s="51">
        <v>45108</v>
      </c>
      <c r="IU1" s="52"/>
      <c r="IV1" s="51">
        <v>45139</v>
      </c>
      <c r="IW1" s="52"/>
      <c r="IX1" s="51">
        <v>45170</v>
      </c>
      <c r="IY1" s="52"/>
      <c r="IZ1" s="51">
        <v>45200</v>
      </c>
      <c r="JA1" s="52"/>
      <c r="JB1" s="51">
        <v>45231</v>
      </c>
      <c r="JC1" s="52"/>
      <c r="JD1" s="51">
        <v>45261</v>
      </c>
      <c r="JE1" s="52"/>
      <c r="JF1" s="51">
        <v>45292</v>
      </c>
      <c r="JG1" s="52"/>
      <c r="JH1" s="51">
        <v>45323</v>
      </c>
      <c r="JI1" s="52"/>
      <c r="JJ1" s="51">
        <v>45352</v>
      </c>
      <c r="JK1" s="52"/>
      <c r="JL1" s="51">
        <v>45383</v>
      </c>
      <c r="JM1" s="52"/>
      <c r="JN1" s="51">
        <v>45413</v>
      </c>
      <c r="JO1" s="52"/>
      <c r="JP1" s="51">
        <v>45444</v>
      </c>
      <c r="JQ1" s="52"/>
      <c r="JR1" s="51">
        <v>45474</v>
      </c>
      <c r="JS1" s="52"/>
      <c r="JT1" s="51">
        <v>45505</v>
      </c>
      <c r="JU1" s="52"/>
      <c r="JV1" s="51">
        <v>45536</v>
      </c>
      <c r="JW1" s="52"/>
      <c r="JX1" s="51">
        <v>45566</v>
      </c>
      <c r="JY1" s="52"/>
      <c r="JZ1" s="51">
        <v>45597</v>
      </c>
      <c r="KA1" s="52"/>
      <c r="KB1" s="51">
        <v>45627</v>
      </c>
      <c r="KC1" s="52"/>
      <c r="KD1" s="51">
        <v>45658</v>
      </c>
      <c r="KE1" s="52"/>
      <c r="KF1" s="51">
        <v>45689</v>
      </c>
      <c r="KG1" s="52"/>
      <c r="KH1" s="51">
        <v>45717</v>
      </c>
      <c r="KI1" s="52"/>
      <c r="KJ1" s="51">
        <v>45748</v>
      </c>
      <c r="KK1" s="52"/>
      <c r="KL1" s="51">
        <v>45778</v>
      </c>
      <c r="KM1" s="52"/>
      <c r="KN1" s="51">
        <v>45809</v>
      </c>
      <c r="KO1" s="52"/>
      <c r="KP1" s="51">
        <v>45839</v>
      </c>
      <c r="KQ1" s="52"/>
      <c r="KR1" s="51">
        <v>45870</v>
      </c>
      <c r="KS1" s="52"/>
      <c r="KT1" s="51">
        <v>45901</v>
      </c>
      <c r="KU1" s="52"/>
      <c r="KV1" s="51">
        <v>45931</v>
      </c>
      <c r="KW1" s="52"/>
      <c r="KX1" s="51">
        <v>45962</v>
      </c>
      <c r="KY1" s="52"/>
      <c r="KZ1" s="51">
        <v>45992</v>
      </c>
      <c r="LA1" s="52"/>
      <c r="LB1" s="51">
        <v>46023</v>
      </c>
      <c r="LC1" s="52"/>
      <c r="LD1" s="54" t="s">
        <v>73</v>
      </c>
      <c r="LE1" s="55"/>
    </row>
    <row r="2" spans="1:319" ht="16.5" customHeight="1" x14ac:dyDescent="0.35">
      <c r="A2" s="57"/>
      <c r="B2" s="13" t="s">
        <v>41</v>
      </c>
      <c r="C2" s="14" t="s">
        <v>42</v>
      </c>
      <c r="D2" s="13" t="s">
        <v>41</v>
      </c>
      <c r="E2" s="14" t="s">
        <v>42</v>
      </c>
      <c r="F2" s="13" t="s">
        <v>41</v>
      </c>
      <c r="G2" s="14" t="s">
        <v>42</v>
      </c>
      <c r="H2" s="13" t="s">
        <v>41</v>
      </c>
      <c r="I2" s="14" t="s">
        <v>42</v>
      </c>
      <c r="J2" s="13" t="s">
        <v>41</v>
      </c>
      <c r="K2" s="14" t="s">
        <v>42</v>
      </c>
      <c r="L2" s="13" t="s">
        <v>41</v>
      </c>
      <c r="M2" s="14" t="s">
        <v>42</v>
      </c>
      <c r="N2" s="13" t="s">
        <v>41</v>
      </c>
      <c r="O2" s="14" t="s">
        <v>42</v>
      </c>
      <c r="P2" s="13" t="s">
        <v>41</v>
      </c>
      <c r="Q2" s="14" t="s">
        <v>42</v>
      </c>
      <c r="R2" s="13" t="s">
        <v>41</v>
      </c>
      <c r="S2" s="14" t="s">
        <v>42</v>
      </c>
      <c r="T2" s="13" t="s">
        <v>41</v>
      </c>
      <c r="U2" s="14" t="s">
        <v>42</v>
      </c>
      <c r="V2" s="13" t="s">
        <v>41</v>
      </c>
      <c r="W2" s="14" t="s">
        <v>42</v>
      </c>
      <c r="X2" s="13" t="s">
        <v>41</v>
      </c>
      <c r="Y2" s="14" t="s">
        <v>42</v>
      </c>
      <c r="Z2" s="13" t="s">
        <v>41</v>
      </c>
      <c r="AA2" s="14" t="s">
        <v>42</v>
      </c>
      <c r="AB2" s="13" t="s">
        <v>41</v>
      </c>
      <c r="AC2" s="14" t="s">
        <v>42</v>
      </c>
      <c r="AD2" s="13" t="s">
        <v>41</v>
      </c>
      <c r="AE2" s="14" t="s">
        <v>42</v>
      </c>
      <c r="AF2" s="13" t="s">
        <v>41</v>
      </c>
      <c r="AG2" s="14" t="s">
        <v>42</v>
      </c>
      <c r="AH2" s="13" t="s">
        <v>41</v>
      </c>
      <c r="AI2" s="14" t="s">
        <v>42</v>
      </c>
      <c r="AJ2" s="13" t="s">
        <v>41</v>
      </c>
      <c r="AK2" s="14" t="s">
        <v>42</v>
      </c>
      <c r="AL2" s="13" t="s">
        <v>41</v>
      </c>
      <c r="AM2" s="14" t="s">
        <v>42</v>
      </c>
      <c r="AN2" s="13" t="s">
        <v>41</v>
      </c>
      <c r="AO2" s="14" t="s">
        <v>42</v>
      </c>
      <c r="AP2" s="13" t="s">
        <v>41</v>
      </c>
      <c r="AQ2" s="14" t="s">
        <v>42</v>
      </c>
      <c r="AR2" s="13" t="s">
        <v>41</v>
      </c>
      <c r="AS2" s="14" t="s">
        <v>42</v>
      </c>
      <c r="AT2" s="13" t="s">
        <v>41</v>
      </c>
      <c r="AU2" s="14" t="s">
        <v>42</v>
      </c>
      <c r="AV2" s="13" t="s">
        <v>41</v>
      </c>
      <c r="AW2" s="14" t="s">
        <v>42</v>
      </c>
      <c r="AX2" s="13" t="s">
        <v>41</v>
      </c>
      <c r="AY2" s="14" t="s">
        <v>42</v>
      </c>
      <c r="AZ2" s="13" t="s">
        <v>41</v>
      </c>
      <c r="BA2" s="14" t="s">
        <v>42</v>
      </c>
      <c r="BB2" s="13" t="s">
        <v>41</v>
      </c>
      <c r="BC2" s="14" t="s">
        <v>42</v>
      </c>
      <c r="BD2" s="13" t="s">
        <v>41</v>
      </c>
      <c r="BE2" s="14" t="s">
        <v>42</v>
      </c>
      <c r="BF2" s="13" t="s">
        <v>41</v>
      </c>
      <c r="BG2" s="14" t="s">
        <v>42</v>
      </c>
      <c r="BH2" s="13" t="s">
        <v>41</v>
      </c>
      <c r="BI2" s="14" t="s">
        <v>42</v>
      </c>
      <c r="BJ2" s="13" t="s">
        <v>41</v>
      </c>
      <c r="BK2" s="14" t="s">
        <v>42</v>
      </c>
      <c r="BL2" s="13" t="s">
        <v>41</v>
      </c>
      <c r="BM2" s="14" t="s">
        <v>42</v>
      </c>
      <c r="BN2" s="13" t="s">
        <v>41</v>
      </c>
      <c r="BO2" s="14" t="s">
        <v>42</v>
      </c>
      <c r="BP2" s="13" t="s">
        <v>41</v>
      </c>
      <c r="BQ2" s="14" t="s">
        <v>42</v>
      </c>
      <c r="BR2" s="13" t="s">
        <v>41</v>
      </c>
      <c r="BS2" s="14" t="s">
        <v>42</v>
      </c>
      <c r="BT2" s="13" t="s">
        <v>41</v>
      </c>
      <c r="BU2" s="14" t="s">
        <v>42</v>
      </c>
      <c r="BV2" s="13" t="s">
        <v>41</v>
      </c>
      <c r="BW2" s="14" t="s">
        <v>42</v>
      </c>
      <c r="BX2" s="13" t="s">
        <v>41</v>
      </c>
      <c r="BY2" s="14" t="s">
        <v>42</v>
      </c>
      <c r="BZ2" s="13" t="s">
        <v>41</v>
      </c>
      <c r="CA2" s="14" t="s">
        <v>42</v>
      </c>
      <c r="CB2" s="13" t="s">
        <v>41</v>
      </c>
      <c r="CC2" s="14" t="s">
        <v>42</v>
      </c>
      <c r="CD2" s="13" t="s">
        <v>41</v>
      </c>
      <c r="CE2" s="14" t="s">
        <v>42</v>
      </c>
      <c r="CF2" s="13" t="s">
        <v>41</v>
      </c>
      <c r="CG2" s="14" t="s">
        <v>42</v>
      </c>
      <c r="CH2" s="13" t="s">
        <v>41</v>
      </c>
      <c r="CI2" s="14" t="s">
        <v>42</v>
      </c>
      <c r="CJ2" s="13" t="s">
        <v>41</v>
      </c>
      <c r="CK2" s="14" t="s">
        <v>42</v>
      </c>
      <c r="CL2" s="13" t="s">
        <v>41</v>
      </c>
      <c r="CM2" s="14" t="s">
        <v>42</v>
      </c>
      <c r="CN2" s="13" t="s">
        <v>41</v>
      </c>
      <c r="CO2" s="14" t="s">
        <v>42</v>
      </c>
      <c r="CP2" s="13" t="s">
        <v>41</v>
      </c>
      <c r="CQ2" s="14" t="s">
        <v>42</v>
      </c>
      <c r="CR2" s="13" t="s">
        <v>41</v>
      </c>
      <c r="CS2" s="14" t="s">
        <v>42</v>
      </c>
      <c r="CT2" s="13" t="s">
        <v>41</v>
      </c>
      <c r="CU2" s="14" t="s">
        <v>42</v>
      </c>
      <c r="CV2" s="13" t="s">
        <v>41</v>
      </c>
      <c r="CW2" s="14" t="s">
        <v>42</v>
      </c>
      <c r="CX2" s="13" t="s">
        <v>41</v>
      </c>
      <c r="CY2" s="14" t="s">
        <v>42</v>
      </c>
      <c r="CZ2" s="13" t="s">
        <v>41</v>
      </c>
      <c r="DA2" s="14" t="s">
        <v>42</v>
      </c>
      <c r="DB2" s="13" t="s">
        <v>41</v>
      </c>
      <c r="DC2" s="14" t="s">
        <v>42</v>
      </c>
      <c r="DD2" s="13" t="s">
        <v>41</v>
      </c>
      <c r="DE2" s="14" t="s">
        <v>42</v>
      </c>
      <c r="DF2" s="13" t="s">
        <v>41</v>
      </c>
      <c r="DG2" s="14" t="s">
        <v>42</v>
      </c>
      <c r="DH2" s="13" t="s">
        <v>41</v>
      </c>
      <c r="DI2" s="14" t="s">
        <v>42</v>
      </c>
      <c r="DJ2" s="13" t="s">
        <v>41</v>
      </c>
      <c r="DK2" s="14" t="s">
        <v>42</v>
      </c>
      <c r="DL2" s="13" t="s">
        <v>41</v>
      </c>
      <c r="DM2" s="14" t="s">
        <v>42</v>
      </c>
      <c r="DN2" s="13" t="s">
        <v>41</v>
      </c>
      <c r="DO2" s="14" t="s">
        <v>42</v>
      </c>
      <c r="DP2" s="13" t="s">
        <v>41</v>
      </c>
      <c r="DQ2" s="14" t="s">
        <v>42</v>
      </c>
      <c r="DR2" s="13" t="s">
        <v>41</v>
      </c>
      <c r="DS2" s="14" t="s">
        <v>42</v>
      </c>
      <c r="DT2" s="13" t="s">
        <v>41</v>
      </c>
      <c r="DU2" s="14" t="s">
        <v>42</v>
      </c>
      <c r="DV2" s="13" t="s">
        <v>41</v>
      </c>
      <c r="DW2" s="14" t="s">
        <v>42</v>
      </c>
      <c r="DX2" s="13" t="s">
        <v>41</v>
      </c>
      <c r="DY2" s="14" t="s">
        <v>42</v>
      </c>
      <c r="DZ2" s="13" t="s">
        <v>41</v>
      </c>
      <c r="EA2" s="14" t="s">
        <v>42</v>
      </c>
      <c r="EB2" s="13" t="s">
        <v>41</v>
      </c>
      <c r="EC2" s="14" t="s">
        <v>42</v>
      </c>
      <c r="ED2" s="13" t="s">
        <v>41</v>
      </c>
      <c r="EE2" s="14" t="s">
        <v>42</v>
      </c>
      <c r="EF2" s="13" t="s">
        <v>41</v>
      </c>
      <c r="EG2" s="14" t="s">
        <v>42</v>
      </c>
      <c r="EH2" s="13" t="s">
        <v>41</v>
      </c>
      <c r="EI2" s="14" t="s">
        <v>42</v>
      </c>
      <c r="EJ2" s="13" t="s">
        <v>41</v>
      </c>
      <c r="EK2" s="14" t="s">
        <v>42</v>
      </c>
      <c r="EL2" s="13" t="s">
        <v>41</v>
      </c>
      <c r="EM2" s="14" t="s">
        <v>42</v>
      </c>
      <c r="EN2" s="13" t="s">
        <v>41</v>
      </c>
      <c r="EO2" s="14" t="s">
        <v>42</v>
      </c>
      <c r="EP2" s="13" t="s">
        <v>41</v>
      </c>
      <c r="EQ2" s="14" t="s">
        <v>42</v>
      </c>
      <c r="ER2" s="13" t="s">
        <v>41</v>
      </c>
      <c r="ES2" s="14" t="s">
        <v>42</v>
      </c>
      <c r="ET2" s="13" t="s">
        <v>41</v>
      </c>
      <c r="EU2" s="14" t="s">
        <v>42</v>
      </c>
      <c r="EV2" s="13" t="s">
        <v>41</v>
      </c>
      <c r="EW2" s="14" t="s">
        <v>42</v>
      </c>
      <c r="EX2" s="13" t="s">
        <v>41</v>
      </c>
      <c r="EY2" s="14" t="s">
        <v>42</v>
      </c>
      <c r="EZ2" s="13" t="s">
        <v>41</v>
      </c>
      <c r="FA2" s="14" t="s">
        <v>42</v>
      </c>
      <c r="FB2" s="13" t="s">
        <v>41</v>
      </c>
      <c r="FC2" s="14" t="s">
        <v>42</v>
      </c>
      <c r="FD2" s="13" t="s">
        <v>41</v>
      </c>
      <c r="FE2" s="14" t="s">
        <v>42</v>
      </c>
      <c r="FF2" s="13" t="s">
        <v>41</v>
      </c>
      <c r="FG2" s="14" t="s">
        <v>42</v>
      </c>
      <c r="FH2" s="13" t="s">
        <v>41</v>
      </c>
      <c r="FI2" s="14" t="s">
        <v>42</v>
      </c>
      <c r="FJ2" s="13" t="s">
        <v>41</v>
      </c>
      <c r="FK2" s="14" t="s">
        <v>42</v>
      </c>
      <c r="FL2" s="13" t="s">
        <v>41</v>
      </c>
      <c r="FM2" s="14" t="s">
        <v>42</v>
      </c>
      <c r="FN2" s="13" t="s">
        <v>41</v>
      </c>
      <c r="FO2" s="14" t="s">
        <v>42</v>
      </c>
      <c r="FP2" s="13" t="s">
        <v>41</v>
      </c>
      <c r="FQ2" s="14" t="s">
        <v>42</v>
      </c>
      <c r="FR2" s="13" t="s">
        <v>41</v>
      </c>
      <c r="FS2" s="14" t="s">
        <v>42</v>
      </c>
      <c r="FT2" s="13" t="s">
        <v>41</v>
      </c>
      <c r="FU2" s="14" t="s">
        <v>42</v>
      </c>
      <c r="FV2" s="13" t="s">
        <v>41</v>
      </c>
      <c r="FW2" s="14" t="s">
        <v>42</v>
      </c>
      <c r="FX2" s="13" t="s">
        <v>41</v>
      </c>
      <c r="FY2" s="14" t="s">
        <v>42</v>
      </c>
      <c r="FZ2" s="13" t="s">
        <v>41</v>
      </c>
      <c r="GA2" s="14" t="s">
        <v>42</v>
      </c>
      <c r="GB2" s="13" t="s">
        <v>41</v>
      </c>
      <c r="GC2" s="14" t="s">
        <v>42</v>
      </c>
      <c r="GD2" s="13" t="s">
        <v>41</v>
      </c>
      <c r="GE2" s="14" t="s">
        <v>42</v>
      </c>
      <c r="GF2" s="13" t="s">
        <v>41</v>
      </c>
      <c r="GG2" s="14" t="s">
        <v>42</v>
      </c>
      <c r="GH2" s="13" t="s">
        <v>41</v>
      </c>
      <c r="GI2" s="14" t="s">
        <v>42</v>
      </c>
      <c r="GJ2" s="13" t="s">
        <v>41</v>
      </c>
      <c r="GK2" s="14" t="s">
        <v>42</v>
      </c>
      <c r="GL2" s="13" t="s">
        <v>41</v>
      </c>
      <c r="GM2" s="14" t="s">
        <v>42</v>
      </c>
      <c r="GN2" s="13" t="s">
        <v>41</v>
      </c>
      <c r="GO2" s="14" t="s">
        <v>42</v>
      </c>
      <c r="GP2" s="13" t="s">
        <v>41</v>
      </c>
      <c r="GQ2" s="14" t="s">
        <v>42</v>
      </c>
      <c r="GR2" s="13" t="s">
        <v>41</v>
      </c>
      <c r="GS2" s="14" t="s">
        <v>42</v>
      </c>
      <c r="GT2" s="13" t="s">
        <v>41</v>
      </c>
      <c r="GU2" s="14" t="s">
        <v>42</v>
      </c>
      <c r="GV2" s="13" t="s">
        <v>41</v>
      </c>
      <c r="GW2" s="14" t="s">
        <v>42</v>
      </c>
      <c r="GX2" s="13" t="s">
        <v>41</v>
      </c>
      <c r="GY2" s="14" t="s">
        <v>42</v>
      </c>
      <c r="GZ2" s="13" t="s">
        <v>41</v>
      </c>
      <c r="HA2" s="14" t="s">
        <v>42</v>
      </c>
      <c r="HB2" s="13" t="s">
        <v>41</v>
      </c>
      <c r="HC2" s="14" t="s">
        <v>42</v>
      </c>
      <c r="HD2" s="13" t="s">
        <v>41</v>
      </c>
      <c r="HE2" s="14" t="s">
        <v>42</v>
      </c>
      <c r="HF2" s="13" t="s">
        <v>41</v>
      </c>
      <c r="HG2" s="14" t="s">
        <v>42</v>
      </c>
      <c r="HH2" s="13" t="s">
        <v>41</v>
      </c>
      <c r="HI2" s="14" t="s">
        <v>42</v>
      </c>
      <c r="HJ2" s="13" t="s">
        <v>41</v>
      </c>
      <c r="HK2" s="14" t="s">
        <v>42</v>
      </c>
      <c r="HL2" s="13" t="s">
        <v>41</v>
      </c>
      <c r="HM2" s="14" t="s">
        <v>42</v>
      </c>
      <c r="HN2" s="13" t="s">
        <v>41</v>
      </c>
      <c r="HO2" s="14" t="s">
        <v>42</v>
      </c>
      <c r="HP2" s="13" t="s">
        <v>41</v>
      </c>
      <c r="HQ2" s="14" t="s">
        <v>42</v>
      </c>
      <c r="HR2" s="13" t="s">
        <v>41</v>
      </c>
      <c r="HS2" s="14" t="s">
        <v>42</v>
      </c>
      <c r="HT2" s="13" t="s">
        <v>41</v>
      </c>
      <c r="HU2" s="14" t="s">
        <v>42</v>
      </c>
      <c r="HV2" s="13" t="s">
        <v>41</v>
      </c>
      <c r="HW2" s="14" t="s">
        <v>42</v>
      </c>
      <c r="HX2" s="13" t="s">
        <v>41</v>
      </c>
      <c r="HY2" s="14" t="s">
        <v>42</v>
      </c>
      <c r="HZ2" s="13" t="s">
        <v>41</v>
      </c>
      <c r="IA2" s="14" t="s">
        <v>42</v>
      </c>
      <c r="IB2" s="13" t="s">
        <v>41</v>
      </c>
      <c r="IC2" s="14" t="s">
        <v>42</v>
      </c>
      <c r="ID2" s="13" t="s">
        <v>41</v>
      </c>
      <c r="IE2" s="14" t="s">
        <v>42</v>
      </c>
      <c r="IF2" s="13" t="s">
        <v>41</v>
      </c>
      <c r="IG2" s="14" t="s">
        <v>42</v>
      </c>
      <c r="IH2" s="13" t="s">
        <v>41</v>
      </c>
      <c r="II2" s="14" t="s">
        <v>42</v>
      </c>
      <c r="IJ2" s="13" t="s">
        <v>41</v>
      </c>
      <c r="IK2" s="14" t="s">
        <v>42</v>
      </c>
      <c r="IL2" s="13" t="s">
        <v>41</v>
      </c>
      <c r="IM2" s="14" t="s">
        <v>42</v>
      </c>
      <c r="IN2" s="13" t="s">
        <v>41</v>
      </c>
      <c r="IO2" s="14" t="s">
        <v>42</v>
      </c>
      <c r="IP2" s="13" t="s">
        <v>41</v>
      </c>
      <c r="IQ2" s="14" t="s">
        <v>42</v>
      </c>
      <c r="IR2" s="13" t="s">
        <v>41</v>
      </c>
      <c r="IS2" s="14" t="s">
        <v>42</v>
      </c>
      <c r="IT2" s="13" t="s">
        <v>41</v>
      </c>
      <c r="IU2" s="14" t="s">
        <v>42</v>
      </c>
      <c r="IV2" s="13" t="s">
        <v>41</v>
      </c>
      <c r="IW2" s="14" t="s">
        <v>42</v>
      </c>
      <c r="IX2" s="13" t="s">
        <v>41</v>
      </c>
      <c r="IY2" s="14" t="s">
        <v>42</v>
      </c>
      <c r="IZ2" s="13" t="s">
        <v>41</v>
      </c>
      <c r="JA2" s="14" t="s">
        <v>42</v>
      </c>
      <c r="JB2" s="13" t="s">
        <v>41</v>
      </c>
      <c r="JC2" s="14" t="s">
        <v>42</v>
      </c>
      <c r="JD2" s="13" t="s">
        <v>41</v>
      </c>
      <c r="JE2" s="14" t="s">
        <v>42</v>
      </c>
      <c r="JF2" s="13" t="s">
        <v>41</v>
      </c>
      <c r="JG2" s="14" t="s">
        <v>42</v>
      </c>
      <c r="JH2" s="13" t="s">
        <v>41</v>
      </c>
      <c r="JI2" s="14" t="s">
        <v>42</v>
      </c>
      <c r="JJ2" s="13" t="s">
        <v>41</v>
      </c>
      <c r="JK2" s="14" t="s">
        <v>42</v>
      </c>
      <c r="JL2" s="13" t="s">
        <v>41</v>
      </c>
      <c r="JM2" s="14" t="s">
        <v>42</v>
      </c>
      <c r="JN2" s="13" t="s">
        <v>41</v>
      </c>
      <c r="JO2" s="14" t="s">
        <v>42</v>
      </c>
      <c r="JP2" s="13" t="s">
        <v>41</v>
      </c>
      <c r="JQ2" s="14" t="s">
        <v>42</v>
      </c>
      <c r="JR2" s="13" t="s">
        <v>41</v>
      </c>
      <c r="JS2" s="14" t="s">
        <v>42</v>
      </c>
      <c r="JT2" s="13" t="s">
        <v>41</v>
      </c>
      <c r="JU2" s="14" t="s">
        <v>42</v>
      </c>
      <c r="JV2" s="13" t="s">
        <v>41</v>
      </c>
      <c r="JW2" s="14" t="s">
        <v>42</v>
      </c>
      <c r="JX2" s="13" t="s">
        <v>41</v>
      </c>
      <c r="JY2" s="14" t="s">
        <v>42</v>
      </c>
      <c r="JZ2" s="13" t="s">
        <v>41</v>
      </c>
      <c r="KA2" s="14" t="s">
        <v>42</v>
      </c>
      <c r="KB2" s="14" t="s">
        <v>41</v>
      </c>
      <c r="KC2" s="14" t="s">
        <v>42</v>
      </c>
      <c r="KD2" s="13" t="s">
        <v>41</v>
      </c>
      <c r="KE2" s="14" t="s">
        <v>42</v>
      </c>
      <c r="KF2" s="13" t="s">
        <v>41</v>
      </c>
      <c r="KG2" s="14" t="s">
        <v>42</v>
      </c>
      <c r="KH2" s="13" t="s">
        <v>41</v>
      </c>
      <c r="KI2" s="14" t="s">
        <v>42</v>
      </c>
      <c r="KJ2" s="13" t="s">
        <v>41</v>
      </c>
      <c r="KK2" s="14" t="s">
        <v>42</v>
      </c>
      <c r="KL2" s="13" t="s">
        <v>41</v>
      </c>
      <c r="KM2" s="14" t="s">
        <v>42</v>
      </c>
      <c r="KN2" s="13" t="s">
        <v>41</v>
      </c>
      <c r="KO2" s="14" t="s">
        <v>42</v>
      </c>
      <c r="KP2" s="13" t="s">
        <v>41</v>
      </c>
      <c r="KQ2" s="14" t="s">
        <v>42</v>
      </c>
      <c r="KR2" s="13" t="s">
        <v>41</v>
      </c>
      <c r="KS2" s="14" t="s">
        <v>42</v>
      </c>
      <c r="KT2" s="13" t="s">
        <v>41</v>
      </c>
      <c r="KU2" s="14" t="s">
        <v>42</v>
      </c>
      <c r="KV2" s="13" t="s">
        <v>41</v>
      </c>
      <c r="KW2" s="14" t="s">
        <v>42</v>
      </c>
      <c r="KX2" s="13" t="s">
        <v>41</v>
      </c>
      <c r="KY2" s="14" t="s">
        <v>42</v>
      </c>
      <c r="KZ2" s="13" t="s">
        <v>41</v>
      </c>
      <c r="LA2" s="14" t="s">
        <v>42</v>
      </c>
      <c r="LB2" s="13" t="s">
        <v>41</v>
      </c>
      <c r="LC2" s="14" t="s">
        <v>42</v>
      </c>
      <c r="LD2" s="25" t="s">
        <v>41</v>
      </c>
      <c r="LE2" s="26" t="s">
        <v>42</v>
      </c>
    </row>
    <row r="3" spans="1:319" x14ac:dyDescent="0.35">
      <c r="A3" s="1" t="s">
        <v>0</v>
      </c>
      <c r="B3" s="21">
        <v>2819914</v>
      </c>
      <c r="C3" s="15">
        <f t="array" ref="C3">B3/INDEX(Exch_rate,MATCH($A3,Exch_regions1,0),MATCH(B$1,Exch_months1,0))</f>
        <v>132.13185474424051</v>
      </c>
      <c r="D3" s="21">
        <v>2814660</v>
      </c>
      <c r="E3" s="15">
        <f t="array" ref="E3">D3/INDEX(Exch_rate,MATCH($A3,Exch_regions1,0),MATCH(D$1,Exch_months1,0))</f>
        <v>134.9956834532374</v>
      </c>
      <c r="F3" s="21">
        <v>2840830</v>
      </c>
      <c r="G3" s="15">
        <f t="array" ref="G3">F3/INDEX(Exch_rate,MATCH($A3,Exch_regions1,0),MATCH(F$1,Exch_months1,0))</f>
        <v>141.9823406913786</v>
      </c>
      <c r="H3" s="21">
        <v>2784359</v>
      </c>
      <c r="I3" s="15">
        <f t="array" ref="I3">H3/INDEX(Exch_rate,MATCH($A3,Exch_regions1,0),MATCH(H$1,Exch_months1,0))</f>
        <v>140.22994275353801</v>
      </c>
      <c r="J3" s="21">
        <v>2738913.3333333335</v>
      </c>
      <c r="K3" s="15">
        <f t="array" ref="K3">J3/INDEX(Exch_rate,MATCH($A3,Exch_regions1,0),MATCH(J$1,Exch_months1,0))</f>
        <v>137.23156576200418</v>
      </c>
      <c r="L3" s="21">
        <v>2712833.3333333335</v>
      </c>
      <c r="M3" s="15">
        <f t="array" ref="M3">L3/INDEX(Exch_rate,MATCH($A3,Exch_regions1,0),MATCH(L$1,Exch_months1,0))</f>
        <v>134.52066115702479</v>
      </c>
      <c r="N3" s="21">
        <v>2742166.6666666665</v>
      </c>
      <c r="O3" s="15">
        <f t="array" ref="O3">N3/INDEX(Exch_rate,MATCH($A3,Exch_regions1,0),MATCH(N$1,Exch_months1,0))</f>
        <v>133.24425008098476</v>
      </c>
      <c r="P3" s="21">
        <v>2896160</v>
      </c>
      <c r="Q3" s="15">
        <f t="array" ref="Q3">P3/INDEX(Exch_rate,MATCH($A3,Exch_regions1,0),MATCH(P$1,Exch_months1,0))</f>
        <v>140.70412955465588</v>
      </c>
      <c r="R3" s="21">
        <v>2920250</v>
      </c>
      <c r="S3" s="15">
        <f t="array" ref="S3">R3/INDEX(Exch_rate,MATCH($A3,Exch_regions1,0),MATCH(R$1,Exch_months1,0))</f>
        <v>142.45121951219511</v>
      </c>
      <c r="T3" s="21">
        <v>2874660</v>
      </c>
      <c r="U3" s="15">
        <f t="array" ref="U3">T3/INDEX(Exch_rate,MATCH($A3,Exch_regions1,0),MATCH(T$1,Exch_months1,0))</f>
        <v>140.22731707317072</v>
      </c>
      <c r="V3" s="21">
        <v>2805916.6666666665</v>
      </c>
      <c r="W3" s="15">
        <f t="array" ref="W3">V3/INDEX(Exch_rate,MATCH($A3,Exch_regions1,0),MATCH(V$1,Exch_months1,0))</f>
        <v>134.14741035856574</v>
      </c>
      <c r="X3" s="21">
        <v>2769430</v>
      </c>
      <c r="Y3" s="15">
        <f t="array" ref="Y3">X3/INDEX(Exch_rate,MATCH($A3,Exch_regions1,0),MATCH(X$1,Exch_months1,0))</f>
        <v>131.04558359621453</v>
      </c>
      <c r="Z3" s="21">
        <v>2730163.3333333335</v>
      </c>
      <c r="AA3" s="15">
        <f t="array" ref="AA3">Z3/INDEX(Exch_rate,MATCH($A3,Exch_regions1,0),MATCH(Z$1,Exch_months1,0))</f>
        <v>131.04784000000001</v>
      </c>
      <c r="AB3" s="21">
        <v>2706750</v>
      </c>
      <c r="AC3" s="15">
        <f t="array" ref="AC3">AB3/INDEX(Exch_rate,MATCH($A3,Exch_regions1,0),MATCH(AB$1,Exch_months1,0))</f>
        <v>132.57551020408164</v>
      </c>
      <c r="AD3" s="21">
        <v>2780626.6666666665</v>
      </c>
      <c r="AE3" s="15">
        <f t="array" ref="AE3">AD3/INDEX(Exch_rate,MATCH($A3,Exch_regions1,0),MATCH(AD$1,Exch_months1,0))</f>
        <v>133.08679004467135</v>
      </c>
      <c r="AF3" s="21">
        <v>2681910</v>
      </c>
      <c r="AG3" s="15">
        <f t="array" ref="AG3">AF3/INDEX(Exch_rate,MATCH($A3,Exch_regions1,0),MATCH(AF$1,Exch_months1,0))</f>
        <v>131.03794788273615</v>
      </c>
      <c r="AH3" s="21">
        <v>2775830</v>
      </c>
      <c r="AI3" s="15">
        <f t="array" ref="AI3">AH3/INDEX(Exch_rate,MATCH($A3,Exch_regions1,0),MATCH(AH$1,Exch_months1,0))</f>
        <v>134.42276029055691</v>
      </c>
      <c r="AJ3" s="21">
        <v>2752330</v>
      </c>
      <c r="AK3" s="15">
        <f t="array" ref="AK3">AJ3/INDEX(Exch_rate,MATCH($A3,Exch_regions1,0),MATCH(AJ$1,Exch_months1,0))</f>
        <v>130.64857594936709</v>
      </c>
      <c r="AL3" s="21">
        <v>2795330</v>
      </c>
      <c r="AM3" s="15">
        <f t="array" ref="AM3">AL3/INDEX(Exch_rate,MATCH($A3,Exch_regions1,0),MATCH(AL$1,Exch_months1,0))</f>
        <v>132.2711356466877</v>
      </c>
      <c r="AN3" s="21">
        <v>2799160</v>
      </c>
      <c r="AO3" s="15">
        <f t="array" ref="AO3">AN3/INDEX(Exch_rate,MATCH($A3,Exch_regions1,0),MATCH(AN$1,Exch_months1,0))</f>
        <v>133.29333333333332</v>
      </c>
      <c r="AP3" s="21">
        <v>2801430</v>
      </c>
      <c r="AQ3" s="15">
        <f t="array" ref="AQ3">AP3/INDEX(Exch_rate,MATCH($A3,Exch_regions1,0),MATCH(AP$1,Exch_months1,0))</f>
        <v>133.40142857142857</v>
      </c>
      <c r="AR3" s="21">
        <v>2554416.6666666665</v>
      </c>
      <c r="AS3" s="15">
        <f t="array" ref="AS3">AR3/INDEX(Exch_rate,MATCH($A3,Exch_regions1,0),MATCH(AR$1,Exch_months1,0))</f>
        <v>123.7005649717514</v>
      </c>
      <c r="AT3" s="21">
        <v>2785916.6666666665</v>
      </c>
      <c r="AU3" s="15">
        <f t="array" ref="AU3">AT3/INDEX(Exch_rate,MATCH($A3,Exch_regions1,0),MATCH(AT$1,Exch_months1,0))</f>
        <v>129.17697063369397</v>
      </c>
      <c r="AV3" s="21">
        <v>2747233.3333333335</v>
      </c>
      <c r="AW3" s="15">
        <f t="array" ref="AW3">AV3/INDEX(Exch_rate,MATCH($A3,Exch_regions1,0),MATCH(AV$1,Exch_months1,0))</f>
        <v>127.97670807453416</v>
      </c>
      <c r="AX3" s="21">
        <v>2668083.3333333335</v>
      </c>
      <c r="AY3" s="15">
        <f t="array" ref="AY3">AX3/INDEX(Exch_rate,MATCH($A3,Exch_regions1,0),MATCH(AX$1,Exch_months1,0))</f>
        <v>124.28959627329192</v>
      </c>
      <c r="AZ3" s="21">
        <v>2694833.3333333335</v>
      </c>
      <c r="BA3" s="15">
        <f t="array" ref="BA3">AZ3/INDEX(Exch_rate,MATCH($A3,Exch_regions1,0),MATCH(AZ$1,Exch_months1,0))</f>
        <v>125.53571428571429</v>
      </c>
      <c r="BB3" s="21">
        <v>2759966.6666666665</v>
      </c>
      <c r="BC3" s="15">
        <f t="array" ref="BC3">BB3/INDEX(Exch_rate,MATCH($A3,Exch_regions1,0),MATCH(BB$1,Exch_months1,0))</f>
        <v>127.89465554525795</v>
      </c>
      <c r="BD3" s="21">
        <v>2730000</v>
      </c>
      <c r="BE3" s="15">
        <f t="array" ref="BE3">BD3/INDEX(Exch_rate,MATCH($A3,Exch_regions1,0),MATCH(BD$1,Exch_months1,0))</f>
        <v>126.38888888888889</v>
      </c>
      <c r="BF3" s="21">
        <v>2759666.6666666665</v>
      </c>
      <c r="BG3" s="15">
        <f t="array" ref="BG3">BF3/INDEX(Exch_rate,MATCH($A3,Exch_regions1,0),MATCH(BF$1,Exch_months1,0))</f>
        <v>125.58210087220326</v>
      </c>
      <c r="BH3" s="21">
        <v>2695366.6666666665</v>
      </c>
      <c r="BI3" s="15">
        <f t="array" ref="BI3">BH3/INDEX(Exch_rate,MATCH($A3,Exch_regions1,0),MATCH(BH$1,Exch_months1,0))</f>
        <v>121.5954887218045</v>
      </c>
      <c r="BJ3" s="21">
        <v>2699666.6666666665</v>
      </c>
      <c r="BK3" s="15">
        <f t="array" ref="BK3">BJ3/INDEX(Exch_rate,MATCH($A3,Exch_regions1,0),MATCH(BJ$1,Exch_months1,0))</f>
        <v>123.08510638297872</v>
      </c>
      <c r="BL3" s="21">
        <v>2656366.6666666665</v>
      </c>
      <c r="BM3" s="15">
        <f t="array" ref="BM3">BL3/INDEX(Exch_rate,MATCH($A3,Exch_regions1,0),MATCH(BL$1,Exch_months1,0))</f>
        <v>121.66564885496183</v>
      </c>
      <c r="BN3" s="21">
        <v>2634833.3333333335</v>
      </c>
      <c r="BO3" s="15">
        <f t="array" ref="BO3">BN3/INDEX(Exch_rate,MATCH($A3,Exch_regions1,0),MATCH(BN$1,Exch_months1,0))</f>
        <v>118.41947565543072</v>
      </c>
      <c r="BP3" s="21">
        <v>2553166.6666666665</v>
      </c>
      <c r="BQ3" s="15">
        <f t="array" ref="BQ3">BP3/INDEX(Exch_rate,MATCH($A3,Exch_regions1,0),MATCH(BP$1,Exch_months1,0))</f>
        <v>113.68460111317255</v>
      </c>
      <c r="BR3" s="21">
        <v>2608566.6666666665</v>
      </c>
      <c r="BS3" s="15">
        <f t="array" ref="BS3">BR3/INDEX(Exch_rate,MATCH($A3,Exch_regions1,0),MATCH(BR$1,Exch_months1,0))</f>
        <v>118.57121212121211</v>
      </c>
      <c r="BT3" s="21">
        <v>2603541.6666666665</v>
      </c>
      <c r="BU3" s="15">
        <f t="array" ref="BU3">BT3/INDEX(Exch_rate,MATCH($A3,Exch_regions1,0),MATCH(BT$1,Exch_months1,0))</f>
        <v>113.19746376811594</v>
      </c>
      <c r="BV3" s="21">
        <v>2563166.6666666665</v>
      </c>
      <c r="BW3" s="15">
        <f t="array" ref="BW3">BV3/INDEX(Exch_rate,MATCH($A3,Exch_regions1,0),MATCH(BV$1,Exch_months1,0))</f>
        <v>110.64028776978417</v>
      </c>
      <c r="BX3" s="21">
        <v>2600633.3333333335</v>
      </c>
      <c r="BY3" s="15">
        <f t="array" ref="BY3">BX3/INDEX(Exch_rate,MATCH($A3,Exch_regions1,0),MATCH(BX$1,Exch_months1,0))</f>
        <v>112.0962643678161</v>
      </c>
      <c r="BZ3" s="21">
        <v>2605833.3333333335</v>
      </c>
      <c r="CA3" s="15">
        <f t="array" ref="CA3">BZ3/INDEX(Exch_rate,MATCH($A3,Exch_regions1,0),MATCH(BZ$1,Exch_months1,0))</f>
        <v>111.67857142857144</v>
      </c>
      <c r="CB3" s="21">
        <v>2688416.6666666665</v>
      </c>
      <c r="CC3" s="15">
        <f t="array" ref="CC3">CB3/INDEX(Exch_rate,MATCH($A3,Exch_regions1,0),MATCH(CB$1,Exch_months1,0))</f>
        <v>113.5950704225352</v>
      </c>
      <c r="CD3" s="21">
        <v>2629283.3333333335</v>
      </c>
      <c r="CE3" s="15">
        <f t="array" ref="CE3">CD3/INDEX(Exch_rate,MATCH($A3,Exch_regions1,0),MATCH(CD$1,Exch_months1,0))</f>
        <v>109.70584144645341</v>
      </c>
      <c r="CF3" s="21">
        <v>2803416.6666666665</v>
      </c>
      <c r="CG3" s="15">
        <f t="array" ref="CG3">CF3/INDEX(Exch_rate,MATCH($A3,Exch_regions1,0),MATCH(CF$1,Exch_months1,0))</f>
        <v>114.73738062755798</v>
      </c>
      <c r="CH3" s="21">
        <v>3047666.6666666665</v>
      </c>
      <c r="CI3" s="15">
        <f t="array" ref="CI3">CH3/INDEX(Exch_rate,MATCH($A3,Exch_regions1,0),MATCH(CH$1,Exch_months1,0))</f>
        <v>120.50082372322899</v>
      </c>
      <c r="CJ3" s="21">
        <v>2783650</v>
      </c>
      <c r="CK3" s="15">
        <f t="array" ref="CK3">CJ3/INDEX(Exch_rate,MATCH($A3,Exch_regions1,0),MATCH(CJ$1,Exch_months1,0))</f>
        <v>113.19484920365977</v>
      </c>
      <c r="CL3" s="21">
        <v>2867250</v>
      </c>
      <c r="CM3" s="15">
        <f t="array" ref="CM3">CL3/INDEX(Exch_rate,MATCH($A3,Exch_regions1,0),MATCH(CL$1,Exch_months1,0))</f>
        <v>113.93046357615893</v>
      </c>
      <c r="CN3" s="21">
        <v>2695766.6666666665</v>
      </c>
      <c r="CO3" s="15">
        <f t="array" ref="CO3">CN3/INDEX(Exch_rate,MATCH($A3,Exch_regions1,0),MATCH(CN$1,Exch_months1,0))</f>
        <v>105.71633986928104</v>
      </c>
      <c r="CP3" s="21">
        <v>2763541.6666666665</v>
      </c>
      <c r="CQ3" s="15">
        <f t="array" ref="CQ3">CP3/INDEX(Exch_rate,MATCH($A3,Exch_regions1,0),MATCH(CP$1,Exch_months1,0))</f>
        <v>108.37418300653594</v>
      </c>
      <c r="CR3" s="21">
        <v>2763625</v>
      </c>
      <c r="CS3" s="15">
        <f t="array" ref="CS3">CR3/INDEX(Exch_rate,MATCH($A3,Exch_regions1,0),MATCH(CR$1,Exch_months1,0))</f>
        <v>108.37745098039215</v>
      </c>
      <c r="CT3" s="21">
        <v>2796625</v>
      </c>
      <c r="CU3" s="15">
        <f t="array" ref="CU3">CT3/INDEX(Exch_rate,MATCH($A3,Exch_regions1,0),MATCH(CT$1,Exch_months1,0))</f>
        <v>108.25645161290323</v>
      </c>
      <c r="CV3" s="21">
        <v>2805041.6666666665</v>
      </c>
      <c r="CW3" s="15">
        <f t="array" ref="CW3">CV3/INDEX(Exch_rate,MATCH($A3,Exch_regions1,0),MATCH(CV$1,Exch_months1,0))</f>
        <v>111.45860927152317</v>
      </c>
      <c r="CX3" s="15">
        <v>2977583.3333333335</v>
      </c>
      <c r="CY3" s="15">
        <f t="array" ref="CY3">CX3/INDEX(Exch_rate,MATCH($A3,Exch_regions1,0),MATCH(CX$1,Exch_months1,0))</f>
        <v>119.10333333333334</v>
      </c>
      <c r="CZ3" s="15">
        <v>2991916.6666666665</v>
      </c>
      <c r="DA3" s="15">
        <f t="array" ref="DA3">CZ3/INDEX(Exch_rate,MATCH($A3,Exch_regions1,0),MATCH(CZ$1,Exch_months1,0))</f>
        <v>116.56818181818181</v>
      </c>
      <c r="DB3" s="15">
        <v>3032750</v>
      </c>
      <c r="DC3" s="15">
        <f t="array" ref="DC3">DB3/INDEX(Exch_rate,MATCH($A3,Exch_regions1,0),MATCH(DB$1,Exch_months1,0))</f>
        <v>113.72812499999999</v>
      </c>
      <c r="DD3" s="15">
        <v>2998333.3333333335</v>
      </c>
      <c r="DE3" s="15">
        <f t="array" ref="DE3">DD3/INDEX(Exch_rate,MATCH($A3,Exch_regions1,0),MATCH(DD$1,Exch_months1,0))</f>
        <v>114.5859872611465</v>
      </c>
      <c r="DF3" s="2">
        <v>2884333.3333333335</v>
      </c>
      <c r="DG3" s="15">
        <f t="array" ref="DG3">DF3/INDEX(Exch_rate,MATCH($A3,Exch_regions1,0),MATCH(DF$1,Exch_months1,0))</f>
        <v>111.65161290322581</v>
      </c>
      <c r="DH3" s="2">
        <v>2940333.3333333335</v>
      </c>
      <c r="DI3" s="15">
        <f t="array" ref="DI3">DH3/INDEX(Exch_rate,MATCH($A3,Exch_regions1,0),MATCH(DH$1,Exch_months1,0))</f>
        <v>113.08974358974359</v>
      </c>
      <c r="DJ3" s="2">
        <v>2928000</v>
      </c>
      <c r="DK3" s="15">
        <f t="array" ref="DK3">DJ3/INDEX(Exch_rate,MATCH($A3,Exch_regions1,0),MATCH(DJ$1,Exch_months1,0))</f>
        <v>117.70854271356784</v>
      </c>
      <c r="DL3" s="2">
        <v>2968750</v>
      </c>
      <c r="DM3" s="15">
        <f t="array" ref="DM3">DL3/INDEX(Exch_rate,MATCH($A3,Exch_regions1,0),MATCH(DL$1,Exch_months1,0))</f>
        <v>120.35472972972973</v>
      </c>
      <c r="DN3" s="2">
        <v>2870083.3333333335</v>
      </c>
      <c r="DO3" s="15">
        <f t="array" ref="DO3">DN3/INDEX(Exch_rate,MATCH($A3,Exch_regions1,0),MATCH(DN$1,Exch_months1,0))</f>
        <v>122.13120567375887</v>
      </c>
      <c r="DP3" s="2">
        <v>2777083.3333333335</v>
      </c>
      <c r="DQ3" s="15">
        <f t="array" ref="DQ3">DP3/INDEX(Exch_rate,MATCH($A3,Exch_regions1,0),MATCH(DP$1,Exch_months1,0))</f>
        <v>118.17375886524823</v>
      </c>
      <c r="DR3" s="17">
        <v>2752083.3333333335</v>
      </c>
      <c r="DS3" s="15">
        <f t="array" ref="DS3">DR3/INDEX(Exch_rate,MATCH($A3,Exch_regions1,0),MATCH(DR$1,Exch_months1,0))</f>
        <v>122.31481481481482</v>
      </c>
      <c r="DT3" s="17">
        <v>2732083.3333333335</v>
      </c>
      <c r="DU3" s="15">
        <f t="array" ref="DU3">DT3/INDEX(Exch_rate,MATCH($A3,Exch_regions1,0),MATCH(DT$1,Exch_months1,0))</f>
        <v>113.83680555555556</v>
      </c>
      <c r="DV3" s="17">
        <v>2730083.3333333335</v>
      </c>
      <c r="DW3" s="15">
        <f t="array" ref="DW3">DV3/INDEX(Exch_rate,MATCH($A3,Exch_regions1,0),MATCH(DV$1,Exch_months1,0))</f>
        <v>121.33703703703705</v>
      </c>
      <c r="DX3" s="17">
        <v>2693729.1666666665</v>
      </c>
      <c r="DY3" s="15">
        <f t="array" ref="DY3">DX3/INDEX(Exch_rate,MATCH($A3,Exch_regions1,0),MATCH(DX$1,Exch_months1,0))</f>
        <v>119.72129629629629</v>
      </c>
      <c r="DZ3" s="17">
        <v>2679616.6666666665</v>
      </c>
      <c r="EA3" s="15">
        <f t="array" ref="EA3">DZ3/INDEX(Exch_rate,MATCH($A3,Exch_regions1,0),MATCH(DZ$1,Exch_months1,0))</f>
        <v>119.09407407407407</v>
      </c>
      <c r="EB3" s="17">
        <v>2694083.3333333335</v>
      </c>
      <c r="EC3" s="15">
        <f t="array" ref="EC3">EB3/INDEX(Exch_rate,MATCH($A3,Exch_regions1,0),MATCH(EB$1,Exch_months1,0))</f>
        <v>119.73703703703704</v>
      </c>
      <c r="ED3" s="2">
        <v>2704750</v>
      </c>
      <c r="EE3" s="15">
        <f t="array" ref="EE3">ED3/INDEX(Exch_rate,MATCH($A3,Exch_regions1,0),MATCH(ED$1,Exch_months1,0))</f>
        <v>117.59782608695652</v>
      </c>
      <c r="EF3" s="20">
        <v>2704350</v>
      </c>
      <c r="EG3" s="15">
        <f t="array" ref="EG3">EF3/INDEX(Exch_rate,MATCH($A3,Exch_regions1,0),MATCH(EF$1,Exch_months1,0))</f>
        <v>117.58043478260869</v>
      </c>
      <c r="EH3" s="2">
        <v>2891916.6666666665</v>
      </c>
      <c r="EI3" s="15">
        <f t="array" ref="EI3">EH3/INDEX(Exch_rate,MATCH($A3,Exch_regions1,0),MATCH(EH$1,Exch_months1,0))</f>
        <v>124.71877807726864</v>
      </c>
      <c r="EJ3" s="21">
        <v>2865083.3333333335</v>
      </c>
      <c r="EK3" s="15">
        <f t="array" ref="EK3">EJ3/INDEX(Exch_rate,MATCH($A3,Exch_regions1,0),MATCH(EJ$1,Exch_months1,0))</f>
        <v>123.56154537286614</v>
      </c>
      <c r="EL3" s="21">
        <v>2864000</v>
      </c>
      <c r="EM3" s="15">
        <f t="array" ref="EM3">EL3/INDEX(Exch_rate,MATCH($A3,Exch_regions1,0),MATCH(EL$1,Exch_months1,0))</f>
        <v>123.51482479784367</v>
      </c>
      <c r="EN3" s="2">
        <v>2798333.3333333335</v>
      </c>
      <c r="EO3" s="15">
        <f t="array" ref="EO3">EN3/INDEX(Exch_rate,MATCH($A3,Exch_regions1,0),MATCH(EN$1,Exch_months1,0))</f>
        <v>121.66666666666667</v>
      </c>
      <c r="EP3" s="28">
        <v>2738416.6666666665</v>
      </c>
      <c r="EQ3" s="15">
        <f t="array" ref="EQ3">EP3/INDEX(Exch_rate,MATCH($A3,Exch_regions1,0),MATCH(EP$1,Exch_months1,0))</f>
        <v>124.47348484848484</v>
      </c>
      <c r="ER3" s="29">
        <v>2729083.3333333335</v>
      </c>
      <c r="ES3" s="15">
        <f t="array" ref="ES3">ER3/INDEX(Exch_rate,MATCH($A3,Exch_regions1,0),MATCH(ER$1,Exch_months1,0))</f>
        <v>124.04924242424244</v>
      </c>
      <c r="ET3" s="29">
        <v>2673416.6666666665</v>
      </c>
      <c r="EU3" s="15">
        <f t="array" ref="EU3">ET3/INDEX(Exch_rate,MATCH($A3,Exch_regions1,0),MATCH(ET$1,Exch_months1,0))</f>
        <v>121.51893939393939</v>
      </c>
      <c r="EV3" s="30">
        <v>2673416.6666666665</v>
      </c>
      <c r="EW3" s="15">
        <f t="array" ref="EW3">EV3/INDEX(Exch_rate,MATCH($A3,Exch_regions1,0),MATCH(EV$1,Exch_months1,0))</f>
        <v>121.51893939393939</v>
      </c>
      <c r="EX3" s="30">
        <v>2706083.3333333335</v>
      </c>
      <c r="EY3" s="15">
        <f t="array" ref="EY3">EX3/INDEX(Exch_rate,MATCH($A3,Exch_regions1,0),MATCH(EX$1,Exch_months1,0))</f>
        <v>123.00378787878789</v>
      </c>
      <c r="EZ3" s="30">
        <v>2746083.3333333335</v>
      </c>
      <c r="FA3" s="15">
        <f t="array" ref="FA3">EZ3/INDEX(Exch_rate,MATCH($A3,Exch_regions1,0),MATCH(EZ$1,Exch_months1,0))</f>
        <v>124.8219696969697</v>
      </c>
      <c r="FB3" s="30">
        <v>2956376.6666666665</v>
      </c>
      <c r="FC3" s="15">
        <f t="array" ref="FC3">FB3/INDEX(Exch_rate,MATCH($A3,Exch_regions1,0),MATCH(FB$1,Exch_months1,0))</f>
        <v>134.38075757575757</v>
      </c>
      <c r="FD3" s="30">
        <v>2954416.6666666665</v>
      </c>
      <c r="FE3" s="15">
        <f t="array" ref="FE3">FD3/INDEX(Exch_rate,MATCH($A3,Exch_regions1,0),MATCH(FD$1,Exch_months1,0))</f>
        <v>134.29166666666666</v>
      </c>
      <c r="FF3" s="15">
        <v>3054350</v>
      </c>
      <c r="FG3" s="15">
        <f t="array" ref="FG3">FF3/INDEX(Exch_rate,MATCH($A3,Exch_regions1,0),MATCH(FF$1,Exch_months1,0))</f>
        <v>135.7488888888889</v>
      </c>
      <c r="FH3" s="15">
        <v>2961416.6666666665</v>
      </c>
      <c r="FI3" s="15">
        <f t="array" ref="FI3">FH3/INDEX(Exch_rate,MATCH($A3,Exch_regions1,0),MATCH(FH$1,Exch_months1,0))</f>
        <v>131.6185185185185</v>
      </c>
      <c r="FJ3" s="15">
        <v>2973616.6666666665</v>
      </c>
      <c r="FK3" s="15">
        <f t="array" ref="FK3">FJ3/INDEX(Exch_rate,MATCH($A3,Exch_regions1,0),MATCH(FJ$1,Exch_months1,0))</f>
        <v>132.16074074074072</v>
      </c>
      <c r="FL3" s="15">
        <v>2957916.6666666665</v>
      </c>
      <c r="FM3" s="15">
        <f t="array" ref="FM3">FL3/INDEX(Exch_rate,MATCH($A3,Exch_regions1,0),MATCH(FL$1,Exch_months1,0))</f>
        <v>131.46296296296296</v>
      </c>
      <c r="FN3" s="15">
        <v>2895583.3333333335</v>
      </c>
      <c r="FO3" s="15">
        <f t="array" ref="FO3">FN3/INDEX(Exch_rate,MATCH($A3,Exch_regions1,0),MATCH(FN$1,Exch_months1,0))</f>
        <v>128.6925925925926</v>
      </c>
      <c r="FP3" s="15">
        <v>2859083.3333333335</v>
      </c>
      <c r="FQ3" s="15">
        <f t="array" ref="FQ3">FP3/INDEX(Exch_rate,MATCH($A3,Exch_regions1,0),MATCH(FP$1,Exch_months1,0))</f>
        <v>127.07037037037038</v>
      </c>
      <c r="FR3" s="15">
        <v>2860500</v>
      </c>
      <c r="FS3" s="15">
        <f t="array" ref="FS3">FR3/INDEX(Exch_rate,MATCH($A3,Exch_regions1,0),MATCH(FR$1,Exch_months1,0))</f>
        <v>127.13333333333334</v>
      </c>
      <c r="FT3" s="15">
        <v>3131833.3333333335</v>
      </c>
      <c r="FU3" s="15">
        <f t="array" ref="FU3">FT3/INDEX(Exch_rate,MATCH($A3,Exch_regions1,0),MATCH(FT$1,Exch_months1,0))</f>
        <v>137.66300366300368</v>
      </c>
      <c r="FV3" s="15">
        <v>3176812.5</v>
      </c>
      <c r="FW3" s="15">
        <f t="array" ref="FW3">FV3/INDEX(Exch_rate,MATCH($A3,Exch_regions1,0),MATCH(FV$1,Exch_months1,0))</f>
        <v>140.41160220994476</v>
      </c>
      <c r="FX3" s="15">
        <v>3105740</v>
      </c>
      <c r="FY3" s="15">
        <f t="array" ref="FY3">FX3/INDEX(Exch_rate,MATCH($A3,Exch_regions1,0),MATCH(FX$1,Exch_months1,0))</f>
        <v>138.03288888888889</v>
      </c>
      <c r="FZ3" s="15">
        <v>3032750</v>
      </c>
      <c r="GA3" s="15">
        <f t="array" ref="GA3">FZ3/INDEX(Exch_rate,MATCH($A3,Exch_regions1,0),MATCH(FZ$1,Exch_months1,0))</f>
        <v>134.78888888888889</v>
      </c>
      <c r="GB3" s="15">
        <v>3029966.6666666665</v>
      </c>
      <c r="GC3" s="15">
        <f t="array" ref="GC3">GB3/INDEX(Exch_rate,MATCH($A3,Exch_regions1,0),MATCH(GB$1,Exch_months1,0))</f>
        <v>134.66518518518518</v>
      </c>
      <c r="GD3" s="15">
        <v>2993541.6666666665</v>
      </c>
      <c r="GE3" s="15">
        <f t="array" ref="GE3">GD3/INDEX(Exch_rate,MATCH($A3,Exch_regions1,0),MATCH(GD$1,Exch_months1,0))</f>
        <v>133.04629629629628</v>
      </c>
      <c r="GF3" s="15">
        <v>2940333.3333333335</v>
      </c>
      <c r="GG3" s="15">
        <f t="array" ref="GG3">GF3/INDEX(Exch_rate,MATCH($A3,Exch_regions1,0),MATCH(GF$1,Exch_months1,0))</f>
        <v>130.68148148148148</v>
      </c>
      <c r="GH3" s="15">
        <v>2965416.6666666665</v>
      </c>
      <c r="GI3" s="15">
        <f t="array" ref="GI3">GH3/INDEX(Exch_rate,MATCH($A3,Exch_regions1,0),MATCH(GH$1,Exch_months1,0))</f>
        <v>131.79629629629628</v>
      </c>
      <c r="GJ3" s="15">
        <v>2935583.3333333335</v>
      </c>
      <c r="GK3" s="15">
        <f t="array" ref="GK3">GJ3/INDEX(Exch_rate,MATCH($A3,Exch_regions1,0),MATCH(GJ$1,Exch_months1,0))</f>
        <v>130.47037037037038</v>
      </c>
      <c r="GL3" s="15">
        <v>2906250</v>
      </c>
      <c r="GM3" s="15">
        <f t="array" ref="GM3">GL3/INDEX(Exch_rate,MATCH($A3,Exch_regions1,0),MATCH(GL$1,Exch_months1,0))</f>
        <v>127.74725274725274</v>
      </c>
      <c r="GN3" s="15">
        <v>3130166.6666666665</v>
      </c>
      <c r="GO3" s="15">
        <f t="array" ref="GO3">GN3/INDEX(Exch_rate,MATCH($A3,Exch_regions1,0),MATCH(GN$1,Exch_months1,0))</f>
        <v>123.55921052631579</v>
      </c>
      <c r="GP3" s="15">
        <v>3335400</v>
      </c>
      <c r="GQ3" s="15">
        <f t="array" ref="GQ3">GP3/INDEX(Exch_rate,MATCH($A3,Exch_regions1,0),MATCH(GP$1,Exch_months1,0))</f>
        <v>128.94587628865978</v>
      </c>
      <c r="GR3" s="15">
        <v>3372700</v>
      </c>
      <c r="GS3" s="15">
        <f t="array" ref="GS3">GR3/INDEX(Exch_rate,MATCH($A3,Exch_regions1,0),MATCH(GR$1,Exch_months1,0))</f>
        <v>129.71923076923076</v>
      </c>
      <c r="GT3" s="15">
        <v>3431426.6666666665</v>
      </c>
      <c r="GU3" s="15">
        <f t="array" ref="GU3">GT3/INDEX(Exch_rate,MATCH($A3,Exch_regions1,0),MATCH(GT$1,Exch_months1,0))</f>
        <v>132.6582474226804</v>
      </c>
      <c r="GV3" s="15">
        <v>3348216</v>
      </c>
      <c r="GW3" s="15">
        <f t="array" ref="GW3">GV3/INDEX(Exch_rate,MATCH($A3,Exch_regions1,0),MATCH(GV$1,Exch_months1,0))</f>
        <v>129.60836129032259</v>
      </c>
      <c r="GX3" s="15">
        <v>3331833.3333333335</v>
      </c>
      <c r="GY3" s="15">
        <f t="array" ref="GY3">GX3/INDEX(Exch_rate,MATCH($A3,Exch_regions1,0),MATCH(GX$1,Exch_months1,0))</f>
        <v>128.14743589743591</v>
      </c>
      <c r="GZ3" s="2">
        <v>3456786</v>
      </c>
      <c r="HA3" s="15">
        <f t="array" ref="HA3">GZ3/INDEX(Exch_rate,MATCH($A3,Exch_regions1,0),MATCH(GZ$1,Exch_months1,0))</f>
        <v>132.9533076923077</v>
      </c>
      <c r="HB3" s="15">
        <v>3546866</v>
      </c>
      <c r="HC3" s="15">
        <f t="array" ref="HC3">HB3/INDEX(Exch_rate,MATCH($A3,Exch_regions1,0),MATCH(HB$1,Exch_months1,0))</f>
        <v>136.41792307692307</v>
      </c>
      <c r="HD3" s="15">
        <v>3638898.3333333335</v>
      </c>
      <c r="HE3" s="15">
        <f t="array" ref="HE3">HD3/INDEX(Exch_rate,MATCH($A3,Exch_regions1,0),MATCH(HD$1,Exch_months1,0))</f>
        <v>139.9576282051282</v>
      </c>
      <c r="HF3" s="15">
        <v>3635086</v>
      </c>
      <c r="HG3" s="15">
        <f t="array" ref="HG3">HF3/INDEX(Exch_rate,MATCH($A3,Exch_regions1,0),MATCH(HF$1,Exch_months1,0))</f>
        <v>139.81100000000001</v>
      </c>
      <c r="HH3" s="15">
        <v>3688550</v>
      </c>
      <c r="HI3" s="15">
        <f t="array" ref="HI3">HH3/INDEX(Exch_rate,MATCH($A3,Exch_regions1,0),MATCH(HH$1,Exch_months1,0))</f>
        <v>140.96728579072078</v>
      </c>
      <c r="HJ3" s="15">
        <v>3705566.6666666665</v>
      </c>
      <c r="HK3" s="15">
        <f t="array" ref="HK3">HJ3/INDEX(Exch_rate,MATCH($A3,Exch_regions1,0),MATCH(HJ$1,Exch_months1,0))</f>
        <v>142.52179487179487</v>
      </c>
      <c r="HL3" s="15">
        <v>3774482</v>
      </c>
      <c r="HM3" s="15">
        <f t="array" ref="HM3">HL3/INDEX(Exch_rate,MATCH($A3,Exch_regions1,0),MATCH(HL$1,Exch_months1,0))</f>
        <v>144.47777990430623</v>
      </c>
      <c r="HN3" s="15">
        <v>3842299.3333333335</v>
      </c>
      <c r="HO3" s="15">
        <f t="array" ref="HO3">HN3/INDEX(Exch_rate,MATCH($A3,Exch_regions1,0),MATCH(HN$1,Exch_months1,0))</f>
        <v>147.78074358974359</v>
      </c>
      <c r="HP3" s="15">
        <v>4008033.3333333335</v>
      </c>
      <c r="HQ3" s="15">
        <f t="array" ref="HQ3">HP3/INDEX(Exch_rate,MATCH($A3,Exch_regions1,0),MATCH(HP$1,Exch_months1,0))</f>
        <v>154.15512820512822</v>
      </c>
      <c r="HR3" s="15">
        <v>3974273.3333333335</v>
      </c>
      <c r="HS3" s="15">
        <f t="array" ref="HS3">HR3/INDEX(Exch_rate,MATCH($A3,Exch_regions1,0),MATCH(HR$1,Exch_months1,0))</f>
        <v>152.85666666666668</v>
      </c>
      <c r="HT3" s="15">
        <v>4006183.3333333335</v>
      </c>
      <c r="HU3" s="15">
        <f t="array" ref="HU3">HT3/INDEX(Exch_rate,MATCH($A3,Exch_regions1,0),MATCH(HT$1,Exch_months1,0))</f>
        <v>154.08397435897436</v>
      </c>
      <c r="HV3" s="15">
        <v>4041866.3333333335</v>
      </c>
      <c r="HW3" s="15">
        <f t="array" ref="HW3">HV3/INDEX(Exch_rate,MATCH($A3,Exch_regions1,0),MATCH(HV$1,Exch_months1,0))</f>
        <v>155.45639743589743</v>
      </c>
      <c r="HX3" s="15">
        <v>4129920</v>
      </c>
      <c r="HY3" s="15">
        <f t="array" ref="HY3">HX3/INDEX(Exch_rate,MATCH($A3,Exch_regions1,0),MATCH(HX$1,Exch_months1,0))</f>
        <v>158.84307692307692</v>
      </c>
      <c r="HZ3" s="15">
        <v>4125583.3333333335</v>
      </c>
      <c r="IA3" s="15">
        <f t="array" ref="IA3">HZ3/INDEX(Exch_rate,MATCH($A3,Exch_regions1,0),MATCH(HZ$1,Exch_months1,0))</f>
        <v>157.66560509554139</v>
      </c>
      <c r="IB3" s="15">
        <v>4141708</v>
      </c>
      <c r="IC3" s="15">
        <f t="array" ref="IC3">IB3/INDEX(Exch_rate,MATCH($A3,Exch_regions1,0),MATCH(IB$1,Exch_months1,0))</f>
        <v>158.28183439490445</v>
      </c>
      <c r="ID3" s="15">
        <v>3972784</v>
      </c>
      <c r="IE3" s="15">
        <f t="array" ref="IE3">ID3/INDEX(Exch_rate,MATCH($A3,Exch_regions1,0),MATCH(ID$1,Exch_months1,0))</f>
        <v>152.79938461538461</v>
      </c>
      <c r="IF3" s="15">
        <v>3713867.3333333335</v>
      </c>
      <c r="IG3" s="15">
        <f t="array" ref="IG3">IF3/INDEX(Exch_rate,MATCH($A3,Exch_regions1,0),MATCH(IF$1,Exch_months1,0))</f>
        <v>142.8410512820513</v>
      </c>
      <c r="IH3" s="15">
        <v>3881767.3333333335</v>
      </c>
      <c r="II3" s="15">
        <f t="array" ref="II3">IH3/INDEX(Exch_rate,MATCH($A3,Exch_regions1,0),MATCH(IH$1,Exch_months1,0))</f>
        <v>149.29874358974359</v>
      </c>
      <c r="IJ3" s="15">
        <v>4075117.3333333335</v>
      </c>
      <c r="IK3" s="15">
        <f t="array" ref="IK3">IJ3/INDEX(Exch_rate,MATCH($A3,Exch_regions1,0),MATCH(IJ$1,Exch_months1,0))</f>
        <v>154.75325004113978</v>
      </c>
      <c r="IL3" s="15">
        <v>4069650</v>
      </c>
      <c r="IM3" s="15">
        <f t="array" ref="IM3">IL3/INDEX(Exch_rate,MATCH($A3,Exch_regions1,0),MATCH(IL$1,Exch_months1,0))</f>
        <v>153.57169811320756</v>
      </c>
      <c r="IN3" s="15">
        <v>3902567.3333333335</v>
      </c>
      <c r="IO3" s="15">
        <f t="array" ref="IO3">IN3/INDEX(Exch_rate,MATCH($A3,Exch_regions1,0),MATCH(IN$1,Exch_months1,0))</f>
        <v>149.14650054778465</v>
      </c>
      <c r="IP3" s="15">
        <v>3831633.3333333335</v>
      </c>
      <c r="IQ3" s="15">
        <f t="array" ref="IQ3">IP3/INDEX(Exch_rate,MATCH($A3,Exch_regions1,0),MATCH(IP$1,Exch_months1,0))</f>
        <v>145.50690515069812</v>
      </c>
      <c r="IR3" s="15">
        <v>3644232.6666666665</v>
      </c>
      <c r="IS3" s="15">
        <f t="array" ref="IS3">IR3/INDEX(Exch_rate,MATCH($A3,Exch_regions1,0),MATCH(IR$1,Exch_months1,0))</f>
        <v>138.82791111111109</v>
      </c>
      <c r="IT3" s="15">
        <v>3739366</v>
      </c>
      <c r="IU3" s="15">
        <f t="array" ref="IU3">IT3/INDEX(Exch_rate,MATCH($A3,Exch_regions1,0),MATCH(IT$1,Exch_months1,0))</f>
        <v>143.82176923076923</v>
      </c>
      <c r="IV3" s="15">
        <v>3823899.3333333335</v>
      </c>
      <c r="IW3" s="15">
        <f t="array" ref="IW3">IV3/INDEX(Exch_rate,MATCH($A3,Exch_regions1,0),MATCH(IV$1,Exch_months1,0))</f>
        <v>147.0730512820513</v>
      </c>
      <c r="IX3" s="15">
        <v>3956017.3333333335</v>
      </c>
      <c r="IY3" s="15">
        <f t="array" ref="IY3">IX3/INDEX(Exch_rate,MATCH($A3,Exch_regions1,0),MATCH(IX$1,Exch_months1,0))</f>
        <v>150.23040797984785</v>
      </c>
      <c r="IZ3" s="15">
        <v>4125007.3333333335</v>
      </c>
      <c r="JA3" s="15">
        <f t="array" ref="JA3">IZ3/INDEX(Exch_rate,MATCH($A3,Exch_regions1,0),MATCH(IZ$1,Exch_months1,0))</f>
        <v>156.64783098520235</v>
      </c>
      <c r="JB3" s="15">
        <v>4141117.3333333335</v>
      </c>
      <c r="JC3" s="15">
        <f t="array" ref="JC3">JB3/INDEX(Exch_rate,MATCH($A3,Exch_regions1,0),MATCH(JB$1,Exch_months1,0))</f>
        <v>159.27374358974359</v>
      </c>
      <c r="JD3" s="15">
        <v>4105384</v>
      </c>
      <c r="JE3" s="15">
        <f t="array" ref="JE3">JD3/INDEX(Exch_rate,MATCH($A3,Exch_regions1,0),MATCH(JD$1,Exch_months1,0))</f>
        <v>155.90263167888202</v>
      </c>
      <c r="JF3" s="15">
        <v>3961620.6666666665</v>
      </c>
      <c r="JG3" s="15">
        <f t="array" ref="JG3">JF3/INDEX(Exch_rate,MATCH($A3,Exch_regions1,0),MATCH(JF$1,Exch_months1,0))</f>
        <v>150.82694992258686</v>
      </c>
      <c r="JH3" s="15">
        <v>3905899.3333333335</v>
      </c>
      <c r="JI3" s="15">
        <f t="array" ref="JI3">JH3/INDEX(Exch_rate,MATCH($A3,Exch_regions1,0),MATCH(JH$1,Exch_months1,0))</f>
        <v>150.22689743589746</v>
      </c>
      <c r="JJ3" s="15">
        <v>3883899.3333333335</v>
      </c>
      <c r="JK3" s="15">
        <f t="array" ref="JK3">JJ3/INDEX(Exch_rate,MATCH($A3,Exch_regions1,0),MATCH(JJ$1,Exch_months1,0))</f>
        <v>149.38074358974359</v>
      </c>
      <c r="JL3" s="15">
        <v>3983300</v>
      </c>
      <c r="JM3" s="15">
        <f>JL3/INDEX(Exchange_rate_data1,MATCH('Total Basket CMB_Regions '!$A3,Exch_regions,0),MATCH('Total Basket CMB_Regions '!JL$1,Exch_months3,0))</f>
        <v>153.20384615384614</v>
      </c>
      <c r="JN3" s="42">
        <v>3905766.6666666665</v>
      </c>
      <c r="JO3" s="42">
        <f>JN3/INDEX(Exchange_rate_data2,MATCH('Total Basket CMB_Regions '!$A3,Exch_regions,0),MATCH('Total Basket CMB_Regions '!JN$1,Exch_months4,0))</f>
        <v>150.22179487179486</v>
      </c>
      <c r="JP3" s="42">
        <v>3822100</v>
      </c>
      <c r="JQ3" s="42">
        <f>JP3/INDEX(Exchange_rate_data3,MATCH('Total Basket CMB_Regions '!$A3,Exch_regions,0),MATCH('Total Basket CMB_Regions '!JP$1,Exch_months5,0))</f>
        <v>147.00384615384615</v>
      </c>
      <c r="JR3" s="42">
        <v>3821983.3333333335</v>
      </c>
      <c r="JS3" s="42">
        <f>JR3/INDEX(Exchange_rate4,MATCH('Total Basket CMB_Regions '!$A3,Exch_regions,0),MATCH('Total Basket CMB_Regions '!JR$1,Exch_month6,0))</f>
        <v>146.99935897435898</v>
      </c>
      <c r="JT3" s="42">
        <v>3824750.6666666665</v>
      </c>
      <c r="JU3" s="42">
        <f>JT3/INDEX(Exchange_rate5,MATCH('Total Basket CMB_Regions '!$A3,Exch_regions,0),MATCH('Total Basket CMB_Regions '!JT$1,Exch_month7,0))</f>
        <v>147.10579487179487</v>
      </c>
      <c r="JV3" s="2">
        <v>3880300.6666666665</v>
      </c>
      <c r="JW3" s="42">
        <f>JV3/INDEX(Exchange_rate6,MATCH('Total Basket CMB_Regions '!$A3,Exch_regions,0),MATCH('Total Basket CMB_Regions '!JV$1,Exch_month9,0))</f>
        <v>149.24233333333333</v>
      </c>
      <c r="JX3" s="42">
        <v>3827900.6666666665</v>
      </c>
      <c r="JY3" s="42">
        <f>JX3/INDEX(Exchange_rate7,MATCH('Total Basket CMB_Regions '!$A3,Exch_regions,0),MATCH('Total Basket CMB_Regions '!JX$1,Exch_month10,0))</f>
        <v>147.22694871794872</v>
      </c>
      <c r="JZ3" s="42">
        <v>3875750.6666666665</v>
      </c>
      <c r="KA3" s="42">
        <f>JZ3/INDEX(Exchange_rate8,MATCH('Total Basket CMB_Regions '!$A3,Exch_regions,0),MATCH('Total Basket CMB_Regions '!JZ$1,Exchange_month11,0))</f>
        <v>149.06733333333332</v>
      </c>
      <c r="KB3" s="42">
        <v>3871238</v>
      </c>
      <c r="KC3" s="42">
        <f>KB3/INDEX(Exchange_rate9,MATCH('Total Basket CMB_Regions '!$A3,Exch_regions,0),MATCH('Total Basket CMB_Regions '!KB$1,Exch_month11,0))</f>
        <v>148.89376923076924</v>
      </c>
      <c r="KD3" s="42">
        <v>3933122.6666666665</v>
      </c>
      <c r="KE3" s="42">
        <f>KD3/INDEX(Exchange_rate10,MATCH('Total Basket CMB_Regions '!$A3,Exch_regions,0),MATCH('Total Basket CMB_Regions '!KD$1,Exch_month12,0))</f>
        <v>151.27394871794871</v>
      </c>
      <c r="KF3" s="42">
        <v>3904834</v>
      </c>
      <c r="KG3" s="42">
        <f>KF3/INDEX(Exchange_rate11,MATCH('Total Basket CMB_Regions '!$A3,Exch_regions,0),MATCH('Total Basket CMB_Regions '!KF$1,Exch_month13,0))</f>
        <v>150.18592307692307</v>
      </c>
      <c r="KH3" s="42">
        <v>4151258.3333333335</v>
      </c>
      <c r="KI3" s="42">
        <f>KH3/INDEX(Exchange_rate12,MATCH('Total Basket CMB_Regions '!$A3,Exch_regions,0),MATCH('Total Basket CMB_Regions '!KH$1,Exch_month14,0))</f>
        <v>159.66378205128206</v>
      </c>
      <c r="KJ3" s="42">
        <v>4223116.6666999999</v>
      </c>
      <c r="KK3" s="42">
        <f>KJ3/INDEX(Exchange_rate13,MATCH('Total Basket CMB_Regions '!$A3,Exch_regions,0),MATCH('Total Basket CMB_Regions '!KJ$1,Exch_month15,0))</f>
        <v>162.42756410384615</v>
      </c>
      <c r="KL3" s="42">
        <v>4031416.6666999999</v>
      </c>
      <c r="KM3" s="42">
        <f>KL3/INDEX(Exchange_rate14,MATCH('Total Basket CMB_Regions '!$A3,Exch_regions,0),MATCH('Total Basket CMB_Regions '!KL$1,Exch_month16,0))</f>
        <v>155.05448718076923</v>
      </c>
      <c r="KN3" s="42">
        <v>4082000</v>
      </c>
      <c r="KO3" s="42">
        <f>KN3/INDEX(Exchange_rate15,MATCH('Total Basket CMB_Regions '!$A3,Exch_regions,0),MATCH('Total Basket CMB_Regions '!KN$1,Exch_month17,0))</f>
        <v>157</v>
      </c>
      <c r="KP3" s="44">
        <v>3938783.3333333335</v>
      </c>
      <c r="KQ3" s="42">
        <f>KP3/INDEX(Exchange_rate16,MATCH('Total Basket CMB_Regions '!$A3,Exch_regions,0),MATCH('Total Basket CMB_Regions '!KP$1,Exch_month18,0))</f>
        <v>151.49166666666667</v>
      </c>
      <c r="KR3" s="42">
        <v>3850316.6666666665</v>
      </c>
      <c r="KS3" s="42">
        <f>KR3/INDEX(Exchange_rate17,MATCH('Total Basket CMB_Regions '!$A3,Exch_regions,0),MATCH('Total Basket CMB_Regions '!KR$1,Exch_month19,0))</f>
        <v>148.08910256410255</v>
      </c>
      <c r="KT3" s="42">
        <v>3896566.6666666665</v>
      </c>
      <c r="KU3" s="42">
        <f>KT3/INDEX(Exchange_rate18,MATCH('Total Basket CMB_Regions '!$A3,Exch_regions,0),MATCH('Total Basket CMB_Regions '!KT$1,Exch_month20,0))</f>
        <v>149.86794871794871</v>
      </c>
      <c r="KV3" s="42">
        <v>3875816.6666666665</v>
      </c>
      <c r="KW3" s="42">
        <f>KV3/INDEX(Exchange_rate19,MATCH('Total Basket CMB_Regions '!$A3,Exch_regions,0),MATCH('Total Basket CMB_Regions '!KV$1,Exch_month21,0))</f>
        <v>149.0698717948718</v>
      </c>
      <c r="KX3" s="2">
        <v>4013600</v>
      </c>
      <c r="KY3" s="42">
        <f>KX3/INDEX(Exchange_rate20,MATCH('Total Basket CMB_Regions '!$A3,Exch_regions,0),MATCH(KX$1,Exch_month22,0))</f>
        <v>143.34285714285716</v>
      </c>
      <c r="KZ3" s="42">
        <v>3953450</v>
      </c>
      <c r="LA3" s="42">
        <f>KZ3/INDEX(Exchange_rate22,MATCH('Total Basket CMB_Regions '!$A3,Exch_regions,0),MATCH(KZ$1,Exch_month24,0))</f>
        <v>150.13101265822786</v>
      </c>
      <c r="LB3" s="42">
        <v>4053290</v>
      </c>
      <c r="LC3" s="42">
        <f>LB3/INDEX(Exchange_rate23,MATCH('Total Basket CMB_Regions '!$A3,Exch_regions,0),MATCH(LB$1,Exch_month25,0))</f>
        <v>153.92240506329114</v>
      </c>
      <c r="LD3" s="24">
        <f>AVERAGE(GL3,HJ3,IH3,JF3,KD3)</f>
        <v>3677665.4666666663</v>
      </c>
      <c r="LE3" s="24">
        <f>AVERAGE(GM3,HK3,II3,JG3,KE3)</f>
        <v>144.33373796986535</v>
      </c>
      <c r="LG3" s="41"/>
    </row>
    <row r="4" spans="1:319" x14ac:dyDescent="0.35">
      <c r="A4" s="1" t="s">
        <v>1</v>
      </c>
      <c r="B4" s="21">
        <v>2544625</v>
      </c>
      <c r="C4" s="15">
        <f t="array" ref="C4">B4/INDEX(Exch_rate,MATCH($A4,Exch_regions1,0),MATCH(B$1,Exch_months1,0))</f>
        <v>114.88148984198645</v>
      </c>
      <c r="D4" s="21">
        <v>2527000</v>
      </c>
      <c r="E4" s="15">
        <f t="array" ref="E4">D4/INDEX(Exch_rate,MATCH($A4,Exch_regions1,0),MATCH(D$1,Exch_months1,0))</f>
        <v>121.23392822874688</v>
      </c>
      <c r="F4" s="21">
        <v>2457500</v>
      </c>
      <c r="G4" s="15">
        <f t="array" ref="G4">F4/INDEX(Exch_rate,MATCH($A4,Exch_regions1,0),MATCH(F$1,Exch_months1,0))</f>
        <v>121.5080346106304</v>
      </c>
      <c r="H4" s="21">
        <v>2471250</v>
      </c>
      <c r="I4" s="15">
        <f t="array" ref="I4">H4/INDEX(Exch_rate,MATCH($A4,Exch_regions1,0),MATCH(H$1,Exch_months1,0))</f>
        <v>120.49000487567041</v>
      </c>
      <c r="J4" s="21">
        <v>2528187.5</v>
      </c>
      <c r="K4" s="15">
        <f t="array" ref="K4">J4/INDEX(Exch_rate,MATCH($A4,Exch_regions1,0),MATCH(J$1,Exch_months1,0))</f>
        <v>118.00175029171528</v>
      </c>
      <c r="L4" s="21">
        <v>2614875</v>
      </c>
      <c r="M4" s="15">
        <f t="array" ref="M4">L4/INDEX(Exch_rate,MATCH($A4,Exch_regions1,0),MATCH(L$1,Exch_months1,0))</f>
        <v>120.43177892918825</v>
      </c>
      <c r="N4" s="21">
        <v>2645750</v>
      </c>
      <c r="O4" s="15">
        <f t="array" ref="O4">N4/INDEX(Exch_rate,MATCH($A4,Exch_regions1,0),MATCH(N$1,Exch_months1,0))</f>
        <v>121.85377086931491</v>
      </c>
      <c r="P4" s="21">
        <v>2647375</v>
      </c>
      <c r="Q4" s="15">
        <f t="array" ref="Q4">P4/INDEX(Exch_rate,MATCH($A4,Exch_regions1,0),MATCH(P$1,Exch_months1,0))</f>
        <v>130.65391733497842</v>
      </c>
      <c r="R4" s="21">
        <v>2615562.5</v>
      </c>
      <c r="S4" s="15">
        <f t="array" ref="S4">R4/INDEX(Exch_rate,MATCH($A4,Exch_regions1,0),MATCH(R$1,Exch_months1,0))</f>
        <v>129.32323856613104</v>
      </c>
      <c r="T4" s="21">
        <v>2535500</v>
      </c>
      <c r="U4" s="15">
        <f t="array" ref="U4">T4/INDEX(Exch_rate,MATCH($A4,Exch_regions1,0),MATCH(T$1,Exch_months1,0))</f>
        <v>124.51810926949048</v>
      </c>
      <c r="V4" s="21">
        <v>2514750</v>
      </c>
      <c r="W4" s="15">
        <f t="array" ref="W4">V4/INDEX(Exch_rate,MATCH($A4,Exch_regions1,0),MATCH(V$1,Exch_months1,0))</f>
        <v>120.03579952267303</v>
      </c>
      <c r="X4" s="21">
        <v>2481900</v>
      </c>
      <c r="Y4" s="15">
        <f t="array" ref="Y4">X4/INDEX(Exch_rate,MATCH($A4,Exch_regions1,0),MATCH(X$1,Exch_months1,0))</f>
        <v>116.52112676056338</v>
      </c>
      <c r="Z4" s="21">
        <v>2528625</v>
      </c>
      <c r="AA4" s="15">
        <f t="array" ref="AA4">Z4/INDEX(Exch_rate,MATCH($A4,Exch_regions1,0),MATCH(Z$1,Exch_months1,0))</f>
        <v>119.91108476585654</v>
      </c>
      <c r="AB4" s="21">
        <v>2450937.5</v>
      </c>
      <c r="AC4" s="15">
        <f t="array" ref="AC4">AB4/INDEX(Exch_rate,MATCH($A4,Exch_regions1,0),MATCH(AB$1,Exch_months1,0))</f>
        <v>116.71130952380952</v>
      </c>
      <c r="AD4" s="21">
        <v>2455500</v>
      </c>
      <c r="AE4" s="15">
        <f t="array" ref="AE4">AD4/INDEX(Exch_rate,MATCH($A4,Exch_regions1,0),MATCH(AD$1,Exch_months1,0))</f>
        <v>119.8974609375</v>
      </c>
      <c r="AF4" s="21">
        <v>2366000</v>
      </c>
      <c r="AG4" s="15">
        <f t="array" ref="AG4">AF4/INDEX(Exch_rate,MATCH($A4,Exch_regions1,0),MATCH(AF$1,Exch_months1,0))</f>
        <v>112.66666666666667</v>
      </c>
      <c r="AH4" s="21">
        <v>2380625</v>
      </c>
      <c r="AI4" s="15">
        <f t="array" ref="AI4">AH4/INDEX(Exch_rate,MATCH($A4,Exch_regions1,0),MATCH(AH$1,Exch_months1,0))</f>
        <v>113.36309523809524</v>
      </c>
      <c r="AJ4" s="21">
        <v>2472625</v>
      </c>
      <c r="AK4" s="15">
        <f t="array" ref="AK4">AJ4/INDEX(Exch_rate,MATCH($A4,Exch_regions1,0),MATCH(AJ$1,Exch_months1,0))</f>
        <v>117.74404761904762</v>
      </c>
      <c r="AL4" s="21">
        <v>2394875</v>
      </c>
      <c r="AM4" s="15">
        <f t="array" ref="AM4">AL4/INDEX(Exch_rate,MATCH($A4,Exch_regions1,0),MATCH(AL$1,Exch_months1,0))</f>
        <v>114.04166666666667</v>
      </c>
      <c r="AN4" s="21">
        <v>2487875</v>
      </c>
      <c r="AO4" s="15">
        <f t="array" ref="AO4">AN4/INDEX(Exch_rate,MATCH($A4,Exch_regions1,0),MATCH(AN$1,Exch_months1,0))</f>
        <v>121.35975609756098</v>
      </c>
      <c r="AP4" s="21">
        <v>2419700</v>
      </c>
      <c r="AQ4" s="15">
        <f t="array" ref="AQ4">AP4/INDEX(Exch_rate,MATCH($A4,Exch_regions1,0),MATCH(AP$1,Exch_months1,0))</f>
        <v>118.03414634146341</v>
      </c>
      <c r="AR4" s="21">
        <v>2502000</v>
      </c>
      <c r="AS4" s="15">
        <f t="array" ref="AS4">AR4/INDEX(Exch_rate,MATCH($A4,Exch_regions1,0),MATCH(AR$1,Exch_months1,0))</f>
        <v>117.74117647058823</v>
      </c>
      <c r="AT4" s="21">
        <v>2487000</v>
      </c>
      <c r="AU4" s="15">
        <f t="array" ref="AU4">AT4/INDEX(Exch_rate,MATCH($A4,Exch_regions1,0),MATCH(AT$1,Exch_months1,0))</f>
        <v>116.21495327102804</v>
      </c>
      <c r="AV4" s="21">
        <v>2513687.5</v>
      </c>
      <c r="AW4" s="15">
        <f t="array" ref="AW4">AV4/INDEX(Exch_rate,MATCH($A4,Exch_regions1,0),MATCH(AV$1,Exch_months1,0))</f>
        <v>116.41753890329751</v>
      </c>
      <c r="AX4" s="21">
        <v>2510087.5</v>
      </c>
      <c r="AY4" s="15">
        <f t="array" ref="AY4">AX4/INDEX(Exch_rate,MATCH($A4,Exch_regions1,0),MATCH(AX$1,Exch_months1,0))</f>
        <v>117.77536656891496</v>
      </c>
      <c r="AZ4" s="21">
        <v>2430587.5</v>
      </c>
      <c r="BA4" s="15">
        <f t="array" ref="BA4">AZ4/INDEX(Exch_rate,MATCH($A4,Exch_regions1,0),MATCH(AZ$1,Exch_months1,0))</f>
        <v>112.66281171780847</v>
      </c>
      <c r="BB4" s="21">
        <v>2439850</v>
      </c>
      <c r="BC4" s="15">
        <f t="array" ref="BC4">BB4/INDEX(Exch_rate,MATCH($A4,Exch_regions1,0),MATCH(BB$1,Exch_months1,0))</f>
        <v>110.80154405086286</v>
      </c>
      <c r="BD4" s="21">
        <v>2409000</v>
      </c>
      <c r="BE4" s="15">
        <f t="array" ref="BE4">BD4/INDEX(Exch_rate,MATCH($A4,Exch_regions1,0),MATCH(BD$1,Exch_months1,0))</f>
        <v>109.5</v>
      </c>
      <c r="BF4" s="21">
        <v>2415000</v>
      </c>
      <c r="BG4" s="15">
        <f t="array" ref="BG4">BF4/INDEX(Exch_rate,MATCH($A4,Exch_regions1,0),MATCH(BF$1,Exch_months1,0))</f>
        <v>109.77272727272727</v>
      </c>
      <c r="BH4" s="21">
        <v>2405200</v>
      </c>
      <c r="BI4" s="15">
        <f t="array" ref="BI4">BH4/INDEX(Exch_rate,MATCH($A4,Exch_regions1,0),MATCH(BH$1,Exch_months1,0))</f>
        <v>108.83257918552036</v>
      </c>
      <c r="BJ4" s="21">
        <v>2416375</v>
      </c>
      <c r="BK4" s="15">
        <f t="array" ref="BK4">BJ4/INDEX(Exch_rate,MATCH($A4,Exch_regions1,0),MATCH(BJ$1,Exch_months1,0))</f>
        <v>109.46206115515288</v>
      </c>
      <c r="BL4" s="21">
        <v>2409150</v>
      </c>
      <c r="BM4" s="15">
        <f t="array" ref="BM4">BL4/INDEX(Exch_rate,MATCH($A4,Exch_regions1,0),MATCH(BL$1,Exch_months1,0))</f>
        <v>108.03363228699551</v>
      </c>
      <c r="BN4" s="21">
        <v>2412000</v>
      </c>
      <c r="BO4" s="15">
        <f t="array" ref="BO4">BN4/INDEX(Exch_rate,MATCH($A4,Exch_regions1,0),MATCH(BN$1,Exch_months1,0))</f>
        <v>108.9553924336533</v>
      </c>
      <c r="BP4" s="21">
        <v>2453875</v>
      </c>
      <c r="BQ4" s="15">
        <f t="array" ref="BQ4">BP4/INDEX(Exch_rate,MATCH($A4,Exch_regions1,0),MATCH(BP$1,Exch_months1,0))</f>
        <v>110.47270680922904</v>
      </c>
      <c r="BR4" s="21">
        <v>2453000</v>
      </c>
      <c r="BS4" s="15">
        <f t="array" ref="BS4">BR4/INDEX(Exch_rate,MATCH($A4,Exch_regions1,0),MATCH(BR$1,Exch_months1,0))</f>
        <v>107.82417582417582</v>
      </c>
      <c r="BT4" s="21">
        <v>2459250</v>
      </c>
      <c r="BU4" s="15">
        <f t="array" ref="BU4">BT4/INDEX(Exch_rate,MATCH($A4,Exch_regions1,0),MATCH(BT$1,Exch_months1,0))</f>
        <v>105.7741935483871</v>
      </c>
      <c r="BV4" s="21">
        <v>2511750</v>
      </c>
      <c r="BW4" s="15">
        <f t="array" ref="BW4">BV4/INDEX(Exch_rate,MATCH($A4,Exch_regions1,0),MATCH(BV$1,Exch_months1,0))</f>
        <v>107.74262734584451</v>
      </c>
      <c r="BX4" s="21">
        <v>2447500</v>
      </c>
      <c r="BY4" s="15">
        <f t="array" ref="BY4">BX4/INDEX(Exch_rate,MATCH($A4,Exch_regions1,0),MATCH(BX$1,Exch_months1,0))</f>
        <v>101.97916666666667</v>
      </c>
      <c r="BZ4" s="21">
        <v>2453625</v>
      </c>
      <c r="CA4" s="15">
        <f t="array" ref="CA4">BZ4/INDEX(Exch_rate,MATCH($A4,Exch_regions1,0),MATCH(BZ$1,Exch_months1,0))</f>
        <v>101.18041237113403</v>
      </c>
      <c r="CB4" s="21">
        <v>2475375</v>
      </c>
      <c r="CC4" s="15">
        <f t="array" ref="CC4">CB4/INDEX(Exch_rate,MATCH($A4,Exch_regions1,0),MATCH(CB$1,Exch_months1,0))</f>
        <v>102.07731958762886</v>
      </c>
      <c r="CD4" s="21">
        <v>2465000</v>
      </c>
      <c r="CE4" s="15">
        <f t="array" ref="CE4">CD4/INDEX(Exch_rate,MATCH($A4,Exch_regions1,0),MATCH(CD$1,Exch_months1,0))</f>
        <v>99.595959595959599</v>
      </c>
      <c r="CF4" s="21">
        <v>2537900</v>
      </c>
      <c r="CG4" s="15">
        <f t="array" ref="CG4">CF4/INDEX(Exch_rate,MATCH($A4,Exch_regions1,0),MATCH(CF$1,Exch_months1,0))</f>
        <v>101.51600000000001</v>
      </c>
      <c r="CH4" s="21">
        <v>2531500</v>
      </c>
      <c r="CI4" s="15">
        <f t="array" ref="CI4">CH4/INDEX(Exch_rate,MATCH($A4,Exch_regions1,0),MATCH(CH$1,Exch_months1,0))</f>
        <v>99.274509803921575</v>
      </c>
      <c r="CJ4" s="21">
        <v>2460800</v>
      </c>
      <c r="CK4" s="15">
        <f t="array" ref="CK4">CJ4/INDEX(Exch_rate,MATCH($A4,Exch_regions1,0),MATCH(CJ$1,Exch_months1,0))</f>
        <v>96.501960784313724</v>
      </c>
      <c r="CL4" s="21">
        <v>2525000</v>
      </c>
      <c r="CM4" s="15">
        <f t="array" ref="CM4">CL4/INDEX(Exch_rate,MATCH($A4,Exch_regions1,0),MATCH(CL$1,Exch_months1,0))</f>
        <v>99.019607843137251</v>
      </c>
      <c r="CN4" s="21">
        <v>2580625</v>
      </c>
      <c r="CO4" s="15">
        <f t="array" ref="CO4">CN4/INDEX(Exch_rate,MATCH($A4,Exch_regions1,0),MATCH(CN$1,Exch_months1,0))</f>
        <v>99.254807692307693</v>
      </c>
      <c r="CP4" s="21">
        <v>2642500</v>
      </c>
      <c r="CQ4" s="15">
        <f t="array" ref="CQ4">CP4/INDEX(Exch_rate,MATCH($A4,Exch_regions1,0),MATCH(CP$1,Exch_months1,0))</f>
        <v>96.88359303391384</v>
      </c>
      <c r="CR4" s="21">
        <v>2624250</v>
      </c>
      <c r="CS4" s="15">
        <f t="array" ref="CS4">CR4/INDEX(Exch_rate,MATCH($A4,Exch_regions1,0),MATCH(CR$1,Exch_months1,0))</f>
        <v>98.841807909604526</v>
      </c>
      <c r="CT4" s="21">
        <v>2710550</v>
      </c>
      <c r="CU4" s="15">
        <f t="array" ref="CU4">CT4/INDEX(Exch_rate,MATCH($A4,Exch_regions1,0),MATCH(CT$1,Exch_months1,0))</f>
        <v>98.565454545454543</v>
      </c>
      <c r="CV4" s="21">
        <v>3080875</v>
      </c>
      <c r="CW4" s="15">
        <f t="array" ref="CW4">CV4/INDEX(Exch_rate,MATCH($A4,Exch_regions1,0),MATCH(CV$1,Exch_months1,0))</f>
        <v>114.10648148148148</v>
      </c>
      <c r="CX4" s="15">
        <v>2947687.5</v>
      </c>
      <c r="CY4" s="15">
        <f t="array" ref="CY4">CX4/INDEX(Exch_rate,MATCH($A4,Exch_regions1,0),MATCH(CX$1,Exch_months1,0))</f>
        <v>107.18863636363636</v>
      </c>
      <c r="CZ4" s="15">
        <v>2894250</v>
      </c>
      <c r="DA4" s="15">
        <f t="array" ref="DA4">CZ4/INDEX(Exch_rate,MATCH($A4,Exch_regions1,0),MATCH(CZ$1,Exch_months1,0))</f>
        <v>105.24545454545455</v>
      </c>
      <c r="DB4" s="15">
        <v>3018350</v>
      </c>
      <c r="DC4" s="15">
        <f t="array" ref="DC4">DB4/INDEX(Exch_rate,MATCH($A4,Exch_regions1,0),MATCH(DB$1,Exch_months1,0))</f>
        <v>106.84424778761061</v>
      </c>
      <c r="DD4" s="15">
        <v>2781000</v>
      </c>
      <c r="DE4" s="15">
        <f t="array" ref="DE4">DD4/INDEX(Exch_rate,MATCH($A4,Exch_regions1,0),MATCH(DD$1,Exch_months1,0))</f>
        <v>96.730434782608697</v>
      </c>
      <c r="DF4" s="2">
        <v>2689500</v>
      </c>
      <c r="DG4" s="15">
        <f t="array" ref="DG4">DF4/INDEX(Exch_rate,MATCH($A4,Exch_regions1,0),MATCH(DF$1,Exch_months1,0))</f>
        <v>104.44660194174757</v>
      </c>
      <c r="DH4" s="2">
        <v>2822250</v>
      </c>
      <c r="DI4" s="15">
        <f t="array" ref="DI4">DH4/INDEX(Exch_rate,MATCH($A4,Exch_regions1,0),MATCH(DH$1,Exch_months1,0))</f>
        <v>100.25754884547069</v>
      </c>
      <c r="DJ4" s="2">
        <v>2858812.5</v>
      </c>
      <c r="DK4" s="15">
        <f t="array" ref="DK4">DJ4/INDEX(Exch_rate,MATCH($A4,Exch_regions1,0),MATCH(DJ$1,Exch_months1,0))</f>
        <v>115.21662468513854</v>
      </c>
      <c r="DL4" s="2">
        <v>2909000</v>
      </c>
      <c r="DM4" s="15">
        <f t="array" ref="DM4">DL4/INDEX(Exch_rate,MATCH($A4,Exch_regions1,0),MATCH(DL$1,Exch_months1,0))</f>
        <v>116.36</v>
      </c>
      <c r="DN4" s="2">
        <v>2747750</v>
      </c>
      <c r="DO4" s="15">
        <f t="array" ref="DO4">DN4/INDEX(Exch_rate,MATCH($A4,Exch_regions1,0),MATCH(DN$1,Exch_months1,0))</f>
        <v>109.91</v>
      </c>
      <c r="DP4" s="2">
        <v>2683250</v>
      </c>
      <c r="DQ4" s="15">
        <f t="array" ref="DQ4">DP4/INDEX(Exch_rate,MATCH($A4,Exch_regions1,0),MATCH(DP$1,Exch_months1,0))</f>
        <v>107.33</v>
      </c>
      <c r="DR4" s="17">
        <v>2613750</v>
      </c>
      <c r="DS4" s="15">
        <f t="array" ref="DS4">DR4/INDEX(Exch_rate,MATCH($A4,Exch_regions1,0),MATCH(DR$1,Exch_months1,0))</f>
        <v>100.52884615384616</v>
      </c>
      <c r="DT4" s="17">
        <v>2626500</v>
      </c>
      <c r="DU4" s="15">
        <f t="array" ref="DU4">DT4/INDEX(Exch_rate,MATCH($A4,Exch_regions1,0),MATCH(DT$1,Exch_months1,0))</f>
        <v>101.01923076923077</v>
      </c>
      <c r="DV4" s="17">
        <v>2583000</v>
      </c>
      <c r="DW4" s="15">
        <f t="array" ref="DW4">DV4/INDEX(Exch_rate,MATCH($A4,Exch_regions1,0),MATCH(DV$1,Exch_months1,0))</f>
        <v>100.31067961165049</v>
      </c>
      <c r="DX4" s="17">
        <v>2556000</v>
      </c>
      <c r="DY4" s="15">
        <f t="array" ref="DY4">DX4/INDEX(Exch_rate,MATCH($A4,Exch_regions1,0),MATCH(DX$1,Exch_months1,0))</f>
        <v>98.307692307692307</v>
      </c>
      <c r="DZ4" s="17">
        <v>2518250</v>
      </c>
      <c r="EA4" s="15">
        <f t="array" ref="EA4">DZ4/INDEX(Exch_rate,MATCH($A4,Exch_regions1,0),MATCH(DZ$1,Exch_months1,0))</f>
        <v>95.028301886792448</v>
      </c>
      <c r="EB4" s="17">
        <v>2553687.5</v>
      </c>
      <c r="EC4" s="15">
        <f t="array" ref="EC4">EB4/INDEX(Exch_rate,MATCH($A4,Exch_regions1,0),MATCH(EB$1,Exch_months1,0))</f>
        <v>96.365566037735846</v>
      </c>
      <c r="ED4" s="2">
        <v>2666500</v>
      </c>
      <c r="EE4" s="15">
        <f t="array" ref="EE4">ED4/INDEX(Exch_rate,MATCH($A4,Exch_regions1,0),MATCH(ED$1,Exch_months1,0))</f>
        <v>93.561403508771932</v>
      </c>
      <c r="EF4" s="20">
        <v>2678500</v>
      </c>
      <c r="EG4" s="15">
        <f t="array" ref="EG4">EF4/INDEX(Exch_rate,MATCH($A4,Exch_regions1,0),MATCH(EF$1,Exch_months1,0))</f>
        <v>93.982456140350877</v>
      </c>
      <c r="EH4" s="2">
        <v>2620000</v>
      </c>
      <c r="EI4" s="15">
        <f t="array" ref="EI4">EH4/INDEX(Exch_rate,MATCH($A4,Exch_regions1,0),MATCH(EH$1,Exch_months1,0))</f>
        <v>91.130434782608702</v>
      </c>
      <c r="EJ4" s="21">
        <v>2657500</v>
      </c>
      <c r="EK4" s="15">
        <f t="array" ref="EK4">EJ4/INDEX(Exch_rate,MATCH($A4,Exch_regions1,0),MATCH(EJ$1,Exch_months1,0))</f>
        <v>93.245614035087726</v>
      </c>
      <c r="EL4" s="21">
        <v>2749000</v>
      </c>
      <c r="EM4" s="15">
        <f t="array" ref="EM4">EL4/INDEX(Exch_rate,MATCH($A4,Exch_regions1,0),MATCH(EL$1,Exch_months1,0))</f>
        <v>93.982905982905976</v>
      </c>
      <c r="EN4" s="2">
        <v>2705500</v>
      </c>
      <c r="EO4" s="15">
        <f t="array" ref="EO4">EN4/INDEX(Exch_rate,MATCH($A4,Exch_regions1,0),MATCH(EN$1,Exch_months1,0))</f>
        <v>92.495726495726501</v>
      </c>
      <c r="EP4" s="28">
        <v>2675500</v>
      </c>
      <c r="EQ4" s="15">
        <f t="array" ref="EQ4">EP4/INDEX(Exch_rate,MATCH($A4,Exch_regions1,0),MATCH(EP$1,Exch_months1,0))</f>
        <v>94.707964601769916</v>
      </c>
      <c r="ER4" s="29">
        <v>2714500</v>
      </c>
      <c r="ES4" s="15">
        <f t="array" ref="ES4">ER4/INDEX(Exch_rate,MATCH($A4,Exch_regions1,0),MATCH(ER$1,Exch_months1,0))</f>
        <v>95.245614035087726</v>
      </c>
      <c r="ET4" s="29">
        <v>2761500</v>
      </c>
      <c r="EU4" s="15">
        <f t="array" ref="EU4">ET4/INDEX(Exch_rate,MATCH($A4,Exch_regions1,0),MATCH(ET$1,Exch_months1,0))</f>
        <v>96.89473684210526</v>
      </c>
      <c r="EV4" s="30">
        <v>2753250</v>
      </c>
      <c r="EW4" s="15">
        <f t="array" ref="EW4">EV4/INDEX(Exch_rate,MATCH($A4,Exch_regions1,0),MATCH(EV$1,Exch_months1,0))</f>
        <v>96.60526315789474</v>
      </c>
      <c r="EX4" s="30">
        <v>2742250</v>
      </c>
      <c r="EY4" s="15">
        <f t="array" ref="EY4">EX4/INDEX(Exch_rate,MATCH($A4,Exch_regions1,0),MATCH(EX$1,Exch_months1,0))</f>
        <v>95.382608695652181</v>
      </c>
      <c r="EZ4" s="30">
        <v>2738500</v>
      </c>
      <c r="FA4" s="15">
        <f t="array" ref="FA4">EZ4/INDEX(Exch_rate,MATCH($A4,Exch_regions1,0),MATCH(EZ$1,Exch_months1,0))</f>
        <v>94.431034482758619</v>
      </c>
      <c r="FB4" s="30">
        <v>2752750</v>
      </c>
      <c r="FC4" s="15">
        <f t="array" ref="FC4">FB4/INDEX(Exch_rate,MATCH($A4,Exch_regions1,0),MATCH(FB$1,Exch_months1,0))</f>
        <v>94.922413793103445</v>
      </c>
      <c r="FD4" s="30">
        <v>2776250</v>
      </c>
      <c r="FE4" s="15">
        <f t="array" ref="FE4">FD4/INDEX(Exch_rate,MATCH($A4,Exch_regions1,0),MATCH(FD$1,Exch_months1,0))</f>
        <v>94.110169491525426</v>
      </c>
      <c r="FF4" s="15">
        <v>2753750</v>
      </c>
      <c r="FG4" s="15">
        <f t="array" ref="FG4">FF4/INDEX(Exch_rate,MATCH($A4,Exch_regions1,0),MATCH(FF$1,Exch_months1,0))</f>
        <v>94.956896551724142</v>
      </c>
      <c r="FH4" s="15">
        <v>2732750</v>
      </c>
      <c r="FI4" s="15">
        <f t="array" ref="FI4">FH4/INDEX(Exch_rate,MATCH($A4,Exch_regions1,0),MATCH(FH$1,Exch_months1,0))</f>
        <v>92.63559322033899</v>
      </c>
      <c r="FJ4" s="15">
        <v>2713250</v>
      </c>
      <c r="FK4" s="15">
        <f t="array" ref="FK4">FJ4/INDEX(Exch_rate,MATCH($A4,Exch_regions1,0),MATCH(FJ$1,Exch_months1,0))</f>
        <v>91.974576271186436</v>
      </c>
      <c r="FL4" s="15">
        <v>2710250</v>
      </c>
      <c r="FM4" s="15">
        <f t="array" ref="FM4">FL4/INDEX(Exch_rate,MATCH($A4,Exch_regions1,0),MATCH(FL$1,Exch_months1,0))</f>
        <v>90.341666666666669</v>
      </c>
      <c r="FN4" s="15">
        <v>2711500</v>
      </c>
      <c r="FO4" s="15">
        <f t="array" ref="FO4">FN4/INDEX(Exch_rate,MATCH($A4,Exch_regions1,0),MATCH(FN$1,Exch_months1,0))</f>
        <v>90.38333333333334</v>
      </c>
      <c r="FP4" s="15">
        <v>2749500</v>
      </c>
      <c r="FQ4" s="15">
        <f t="array" ref="FQ4">FP4/INDEX(Exch_rate,MATCH($A4,Exch_regions1,0),MATCH(FP$1,Exch_months1,0))</f>
        <v>91.65</v>
      </c>
      <c r="FR4" s="15">
        <v>2724750</v>
      </c>
      <c r="FS4" s="15">
        <f t="array" ref="FS4">FR4/INDEX(Exch_rate,MATCH($A4,Exch_regions1,0),MATCH(FR$1,Exch_months1,0))</f>
        <v>87.895161290322577</v>
      </c>
      <c r="FT4" s="15">
        <v>3103812.5</v>
      </c>
      <c r="FU4" s="15">
        <f t="array" ref="FU4">FT4/INDEX(Exch_rate,MATCH($A4,Exch_regions1,0),MATCH(FT$1,Exch_months1,0))</f>
        <v>98.926294820717132</v>
      </c>
      <c r="FV4" s="15">
        <v>3102000</v>
      </c>
      <c r="FW4" s="15">
        <f t="array" ref="FW4">FV4/INDEX(Exch_rate,MATCH($A4,Exch_regions1,0),MATCH(FV$1,Exch_months1,0))</f>
        <v>97.317647058823525</v>
      </c>
      <c r="FX4" s="15">
        <v>3018400</v>
      </c>
      <c r="FY4" s="15">
        <f t="array" ref="FY4">FX4/INDEX(Exch_rate,MATCH($A4,Exch_regions1,0),MATCH(FX$1,Exch_months1,0))</f>
        <v>93.943355119825711</v>
      </c>
      <c r="FZ4" s="15">
        <v>2935375</v>
      </c>
      <c r="GA4" s="15">
        <f t="array" ref="GA4">FZ4/INDEX(Exch_rate,MATCH($A4,Exch_regions1,0),MATCH(FZ$1,Exch_months1,0))</f>
        <v>90.597993827160494</v>
      </c>
      <c r="GB4" s="15">
        <v>2974700</v>
      </c>
      <c r="GC4" s="15">
        <f t="array" ref="GC4">GB4/INDEX(Exch_rate,MATCH($A4,Exch_regions1,0),MATCH(GB$1,Exch_months1,0))</f>
        <v>93.163169433134982</v>
      </c>
      <c r="GD4" s="15">
        <v>3015687.5</v>
      </c>
      <c r="GE4" s="15">
        <f t="array" ref="GE4">GD4/INDEX(Exch_rate,MATCH($A4,Exch_regions1,0),MATCH(GD$1,Exch_months1,0))</f>
        <v>93.873540856031127</v>
      </c>
      <c r="GF4" s="15">
        <v>2987422.5</v>
      </c>
      <c r="GG4" s="15">
        <f t="array" ref="GG4">GF4/INDEX(Exch_rate,MATCH($A4,Exch_regions1,0),MATCH(GF$1,Exch_months1,0))</f>
        <v>91.219007633587793</v>
      </c>
      <c r="GH4" s="15">
        <v>2956062.5</v>
      </c>
      <c r="GI4" s="15">
        <f t="array" ref="GI4">GH4/INDEX(Exch_rate,MATCH($A4,Exch_regions1,0),MATCH(GH$1,Exch_months1,0))</f>
        <v>89.577651515151516</v>
      </c>
      <c r="GJ4" s="15">
        <v>3047187.5</v>
      </c>
      <c r="GK4" s="15">
        <f t="array" ref="GK4">GJ4/INDEX(Exch_rate,MATCH($A4,Exch_regions1,0),MATCH(GJ$1,Exch_months1,0))</f>
        <v>87.37455197132617</v>
      </c>
      <c r="GL4" s="15">
        <v>3091500</v>
      </c>
      <c r="GM4" s="15">
        <f t="array" ref="GM4">GL4/INDEX(Exch_rate,MATCH($A4,Exch_regions1,0),MATCH(GL$1,Exch_months1,0))</f>
        <v>84.989690721649481</v>
      </c>
      <c r="GN4" s="15">
        <v>3101625</v>
      </c>
      <c r="GO4" s="15">
        <f t="array" ref="GO4">GN4/INDEX(Exch_rate,MATCH($A4,Exch_regions1,0),MATCH(GN$1,Exch_months1,0))</f>
        <v>91.224264705882348</v>
      </c>
      <c r="GP4" s="15">
        <v>3199450</v>
      </c>
      <c r="GQ4" s="15">
        <f t="array" ref="GQ4">GP4/INDEX(Exch_rate,MATCH($A4,Exch_regions1,0),MATCH(GP$1,Exch_months1,0))</f>
        <v>96.953030303030303</v>
      </c>
      <c r="GR4" s="15">
        <v>3553062.5</v>
      </c>
      <c r="GS4" s="15">
        <f t="array" ref="GS4">GR4/INDEX(Exch_rate,MATCH($A4,Exch_regions1,0),MATCH(GR$1,Exch_months1,0))</f>
        <v>107.66856060606061</v>
      </c>
      <c r="GT4" s="15">
        <v>3568650</v>
      </c>
      <c r="GU4" s="15">
        <f t="array" ref="GU4">GT4/INDEX(Exch_rate,MATCH($A4,Exch_regions1,0),MATCH(GT$1,Exch_months1,0))</f>
        <v>108.14090909090909</v>
      </c>
      <c r="GV4" s="15">
        <v>3590562.5</v>
      </c>
      <c r="GW4" s="15">
        <f t="array" ref="GW4">GV4/INDEX(Exch_rate,MATCH($A4,Exch_regions1,0),MATCH(GV$1,Exch_months1,0))</f>
        <v>108.80492424242425</v>
      </c>
      <c r="GX4" s="15">
        <v>3583375</v>
      </c>
      <c r="GY4" s="15">
        <f t="array" ref="GY4">GX4/INDEX(Exch_rate,MATCH($A4,Exch_regions1,0),MATCH(GX$1,Exch_months1,0))</f>
        <v>108.58712121212122</v>
      </c>
      <c r="GZ4" s="2">
        <v>3627250</v>
      </c>
      <c r="HA4" s="15">
        <f t="array" ref="HA4">GZ4/INDEX(Exch_rate,MATCH($A4,Exch_regions1,0),MATCH(GZ$1,Exch_months1,0))</f>
        <v>109.91666666666667</v>
      </c>
      <c r="HB4" s="15">
        <v>3658187.5</v>
      </c>
      <c r="HC4" s="15">
        <f t="array" ref="HC4">HB4/INDEX(Exch_rate,MATCH($A4,Exch_regions1,0),MATCH(HB$1,Exch_months1,0))</f>
        <v>110.85416666666667</v>
      </c>
      <c r="HD4" s="15">
        <v>3671250</v>
      </c>
      <c r="HE4" s="15">
        <f t="array" ref="HE4">HD4/INDEX(Exch_rate,MATCH($A4,Exch_regions1,0),MATCH(HD$1,Exch_months1,0))</f>
        <v>111.25</v>
      </c>
      <c r="HF4" s="15">
        <v>3639100</v>
      </c>
      <c r="HG4" s="15">
        <f t="array" ref="HG4">HF4/INDEX(Exch_rate,MATCH($A4,Exch_regions1,0),MATCH(HF$1,Exch_months1,0))</f>
        <v>110.27575757575758</v>
      </c>
      <c r="HH4" s="15">
        <v>3744250</v>
      </c>
      <c r="HI4" s="15">
        <f t="array" ref="HI4">HH4/INDEX(Exch_rate,MATCH($A4,Exch_regions1,0),MATCH(HH$1,Exch_months1,0))</f>
        <v>113.46212121212122</v>
      </c>
      <c r="HJ4" s="15">
        <v>3815800</v>
      </c>
      <c r="HK4" s="15">
        <f t="array" ref="HK4">HJ4/INDEX(Exch_rate,MATCH($A4,Exch_regions1,0),MATCH(HJ$1,Exch_months1,0))</f>
        <v>115.63030303030303</v>
      </c>
      <c r="HL4" s="15">
        <v>3888875</v>
      </c>
      <c r="HM4" s="15">
        <f t="array" ref="HM4">HL4/INDEX(Exch_rate,MATCH($A4,Exch_regions1,0),MATCH(HL$1,Exch_months1,0))</f>
        <v>117.62192816635161</v>
      </c>
      <c r="HN4" s="15">
        <v>4073562.5</v>
      </c>
      <c r="HO4" s="15">
        <f t="array" ref="HO4">HN4/INDEX(Exch_rate,MATCH($A4,Exch_regions1,0),MATCH(HN$1,Exch_months1,0))</f>
        <v>123.44128787878788</v>
      </c>
      <c r="HP4" s="15">
        <v>4105000</v>
      </c>
      <c r="HQ4" s="15">
        <f t="array" ref="HQ4">HP4/INDEX(Exch_rate,MATCH($A4,Exch_regions1,0),MATCH(HP$1,Exch_months1,0))</f>
        <v>124.39393939393939</v>
      </c>
      <c r="HR4" s="15">
        <v>4125900</v>
      </c>
      <c r="HS4" s="15">
        <f t="array" ref="HS4">HR4/INDEX(Exch_rate,MATCH($A4,Exch_regions1,0),MATCH(HR$1,Exch_months1,0))</f>
        <v>125.02727272727273</v>
      </c>
      <c r="HT4" s="15">
        <v>4200375</v>
      </c>
      <c r="HU4" s="15">
        <f t="array" ref="HU4">HT4/INDEX(Exch_rate,MATCH($A4,Exch_regions1,0),MATCH(HT$1,Exch_months1,0))</f>
        <v>127.28409090909091</v>
      </c>
      <c r="HV4" s="15">
        <v>4321375</v>
      </c>
      <c r="HW4" s="15">
        <f t="array" ref="HW4">HV4/INDEX(Exch_rate,MATCH($A4,Exch_regions1,0),MATCH(HV$1,Exch_months1,0))</f>
        <v>130.95075757575756</v>
      </c>
      <c r="HX4" s="15">
        <v>4334250</v>
      </c>
      <c r="HY4" s="15">
        <f t="array" ref="HY4">HX4/INDEX(Exch_rate,MATCH($A4,Exch_regions1,0),MATCH(HX$1,Exch_months1,0))</f>
        <v>131.34090909090909</v>
      </c>
      <c r="HZ4" s="15">
        <v>4234750</v>
      </c>
      <c r="IA4" s="15">
        <f t="array" ref="IA4">HZ4/INDEX(Exch_rate,MATCH($A4,Exch_regions1,0),MATCH(HZ$1,Exch_months1,0))</f>
        <v>128.32575757575756</v>
      </c>
      <c r="IB4" s="15">
        <v>4212050</v>
      </c>
      <c r="IC4" s="15">
        <f t="array" ref="IC4">IB4/INDEX(Exch_rate,MATCH($A4,Exch_regions1,0),MATCH(IB$1,Exch_months1,0))</f>
        <v>127.63787878787879</v>
      </c>
      <c r="ID4" s="15">
        <v>4189500</v>
      </c>
      <c r="IE4" s="15">
        <f t="array" ref="IE4">ID4/INDEX(Exch_rate,MATCH($A4,Exch_regions1,0),MATCH(ID$1,Exch_months1,0))</f>
        <v>126.95454545454545</v>
      </c>
      <c r="IF4" s="15">
        <v>4089500</v>
      </c>
      <c r="IG4" s="15">
        <f t="array" ref="IG4">IF4/INDEX(Exch_rate,MATCH($A4,Exch_regions1,0),MATCH(IF$1,Exch_months1,0))</f>
        <v>123.92424242424242</v>
      </c>
      <c r="IH4" s="15">
        <v>4149400</v>
      </c>
      <c r="II4" s="15">
        <f t="array" ref="II4">IH4/INDEX(Exch_rate,MATCH($A4,Exch_regions1,0),MATCH(IH$1,Exch_months1,0))</f>
        <v>125.73939393939393</v>
      </c>
      <c r="IJ4" s="15">
        <v>4421000</v>
      </c>
      <c r="IK4" s="15">
        <f t="array" ref="IK4">IJ4/INDEX(Exch_rate,MATCH($A4,Exch_regions1,0),MATCH(IJ$1,Exch_months1,0))</f>
        <v>131.97014925373134</v>
      </c>
      <c r="IL4" s="15">
        <v>4104562.5</v>
      </c>
      <c r="IM4" s="15">
        <f t="array" ref="IM4">IL4/INDEX(Exch_rate,MATCH($A4,Exch_regions1,0),MATCH(IL$1,Exch_months1,0))</f>
        <v>122.52425373134328</v>
      </c>
      <c r="IN4" s="15">
        <v>3922250</v>
      </c>
      <c r="IO4" s="15">
        <f t="array" ref="IO4">IN4/INDEX(Exch_rate,MATCH($A4,Exch_regions1,0),MATCH(IN$1,Exch_months1,0))</f>
        <v>116.21481481481482</v>
      </c>
      <c r="IP4" s="15">
        <v>3887250</v>
      </c>
      <c r="IQ4" s="15">
        <f t="array" ref="IQ4">IP4/INDEX(Exch_rate,MATCH($A4,Exch_regions1,0),MATCH(IP$1,Exch_months1,0))</f>
        <v>114.33088235294117</v>
      </c>
      <c r="IR4" s="15">
        <v>3942187.5</v>
      </c>
      <c r="IS4" s="15">
        <f t="array" ref="IS4">IR4/INDEX(Exch_rate,MATCH($A4,Exch_regions1,0),MATCH(IR$1,Exch_months1,0))</f>
        <v>115.94669117647059</v>
      </c>
      <c r="IT4" s="15">
        <v>3864400</v>
      </c>
      <c r="IU4" s="15">
        <f t="array" ref="IU4">IT4/INDEX(Exch_rate,MATCH($A4,Exch_regions1,0),MATCH(IT$1,Exch_months1,0))</f>
        <v>113.65882352941176</v>
      </c>
      <c r="IV4" s="15">
        <v>3670750</v>
      </c>
      <c r="IW4" s="15">
        <f t="array" ref="IW4">IV4/INDEX(Exch_rate,MATCH($A4,Exch_regions1,0),MATCH(IV$1,Exch_months1,0))</f>
        <v>107.17518248175182</v>
      </c>
      <c r="IX4" s="15">
        <v>4015000</v>
      </c>
      <c r="IY4" s="15">
        <f t="array" ref="IY4">IX4/INDEX(Exch_rate,MATCH($A4,Exch_regions1,0),MATCH(IX$1,Exch_months1,0))</f>
        <v>116.37681159420291</v>
      </c>
      <c r="IZ4" s="15">
        <v>4348500</v>
      </c>
      <c r="JA4" s="15">
        <f t="array" ref="JA4">IZ4/INDEX(Exch_rate,MATCH($A4,Exch_regions1,0),MATCH(IZ$1,Exch_months1,0))</f>
        <v>124.24285714285715</v>
      </c>
      <c r="JB4" s="15">
        <v>4122250</v>
      </c>
      <c r="JC4" s="15">
        <f t="array" ref="JC4">JB4/INDEX(Exch_rate,MATCH($A4,Exch_regions1,0),MATCH(JB$1,Exch_months1,0))</f>
        <v>117.77857142857142</v>
      </c>
      <c r="JD4" s="15">
        <v>4129000</v>
      </c>
      <c r="JE4" s="15">
        <f t="array" ref="JE4">JD4/INDEX(Exch_rate,MATCH($A4,Exch_regions1,0),MATCH(JD$1,Exch_months1,0))</f>
        <v>117.97142857142858</v>
      </c>
      <c r="JF4" s="15">
        <v>4132830</v>
      </c>
      <c r="JG4" s="15">
        <f t="array" ref="JG4">JF4/INDEX(Exch_rate,MATCH($A4,Exch_regions1,0),MATCH(JF$1,Exch_months1,0))</f>
        <v>118.08085714285714</v>
      </c>
      <c r="JH4" s="15">
        <v>4087500</v>
      </c>
      <c r="JI4" s="15">
        <f t="array" ref="JI4">JH4/INDEX(Exch_rate,MATCH($A4,Exch_regions1,0),MATCH(JH$1,Exch_months1,0))</f>
        <v>116.78571428571429</v>
      </c>
      <c r="JJ4" s="15">
        <v>4130750</v>
      </c>
      <c r="JK4" s="15">
        <f t="array" ref="JK4">JJ4/INDEX(Exch_rate,MATCH($A4,Exch_regions1,0),MATCH(JJ$1,Exch_months1,0))</f>
        <v>118.02142857142857</v>
      </c>
      <c r="JL4" s="15">
        <v>4116000</v>
      </c>
      <c r="JM4" s="15">
        <f>JL4/INDEX(Exchange_rate_data1,MATCH('Total Basket CMB_Regions '!$A4,Exch_regions,0),MATCH('Total Basket CMB_Regions '!JL$1,Exch_months3,0))</f>
        <v>117.6</v>
      </c>
      <c r="JN4" s="42">
        <v>4060750</v>
      </c>
      <c r="JO4" s="42">
        <f>JN4/INDEX(Exchange_rate_data2,MATCH('Total Basket CMB_Regions '!$A4,Exch_regions,0),MATCH('Total Basket CMB_Regions '!JN$1,Exch_months4,0))</f>
        <v>116.02142857142857</v>
      </c>
      <c r="JP4" s="42">
        <v>4066750</v>
      </c>
      <c r="JQ4" s="42">
        <f>JP4/INDEX(Exchange_rate_data3,MATCH('Total Basket CMB_Regions '!$A4,Exch_regions,0),MATCH('Total Basket CMB_Regions '!JP$1,Exch_months5,0))</f>
        <v>116.19285714285714</v>
      </c>
      <c r="JR4" s="42">
        <v>4059000</v>
      </c>
      <c r="JS4" s="42">
        <f>JR4/INDEX(Exchange_rate4,MATCH('Total Basket CMB_Regions '!$A4,Exch_regions,0),MATCH('Total Basket CMB_Regions '!JR$1,Exch_month6,0))</f>
        <v>121.52694610778443</v>
      </c>
      <c r="JT4" s="42">
        <v>4077750</v>
      </c>
      <c r="JU4" s="42">
        <f>JT4/INDEX(Exchange_rate5,MATCH('Total Basket CMB_Regions '!$A4,Exch_regions,0),MATCH('Total Basket CMB_Regions '!JT$1,Exch_month7,0))</f>
        <v>114.86619718309859</v>
      </c>
      <c r="JV4" s="2">
        <v>4106500</v>
      </c>
      <c r="JW4" s="42">
        <f>JV4/INDEX(Exchange_rate6,MATCH('Total Basket CMB_Regions '!$A4,Exch_regions,0),MATCH('Total Basket CMB_Regions '!JV$1,Exch_month9,0))</f>
        <v>117.32857142857142</v>
      </c>
      <c r="JX4" s="42">
        <v>4107250</v>
      </c>
      <c r="JY4" s="42">
        <f>JX4/INDEX(Exchange_rate7,MATCH('Total Basket CMB_Regions '!$A4,Exch_regions,0),MATCH('Total Basket CMB_Regions '!JX$1,Exch_month10,0))</f>
        <v>117.35</v>
      </c>
      <c r="JZ4" s="42">
        <v>4150750</v>
      </c>
      <c r="KA4" s="42">
        <f>JZ4/INDEX(Exchange_rate8,MATCH('Total Basket CMB_Regions '!$A4,Exch_regions,0),MATCH('Total Basket CMB_Regions '!JZ$1,Exchange_month11,0))</f>
        <v>116.9225352112676</v>
      </c>
      <c r="KB4" s="42">
        <v>4113250</v>
      </c>
      <c r="KC4" s="42">
        <f>KB4/INDEX(Exchange_rate9,MATCH('Total Basket CMB_Regions '!$A4,Exch_regions,0),MATCH('Total Basket CMB_Regions '!KB$1,Exch_month11,0))</f>
        <v>115.86619718309859</v>
      </c>
      <c r="KD4" s="42">
        <v>4145750</v>
      </c>
      <c r="KE4" s="42">
        <f>KD4/INDEX(Exchange_rate10,MATCH('Total Basket CMB_Regions '!$A4,Exch_regions,0),MATCH('Total Basket CMB_Regions '!KD$1,Exch_month12,0))</f>
        <v>115.15972222222223</v>
      </c>
      <c r="KF4" s="42">
        <v>4168750</v>
      </c>
      <c r="KG4" s="42">
        <f>KF4/INDEX(Exchange_rate11,MATCH('Total Basket CMB_Regions '!$A4,Exch_regions,0),MATCH('Total Basket CMB_Regions '!KF$1,Exch_month13,0))</f>
        <v>115.79861111111111</v>
      </c>
      <c r="KH4" s="42">
        <v>4115750</v>
      </c>
      <c r="KI4" s="42">
        <f>KH4/INDEX(Exchange_rate12,MATCH('Total Basket CMB_Regions '!$A4,Exch_regions,0),MATCH('Total Basket CMB_Regions '!KH$1,Exch_month14,0))</f>
        <v>113.53793103448275</v>
      </c>
      <c r="KJ4" s="42">
        <v>4169500</v>
      </c>
      <c r="KK4" s="42">
        <f>KJ4/INDEX(Exchange_rate13,MATCH('Total Basket CMB_Regions '!$A4,Exch_regions,0),MATCH('Total Basket CMB_Regions '!KJ$1,Exch_month15,0))</f>
        <v>115.81944444444444</v>
      </c>
      <c r="KL4" s="42">
        <v>4095500</v>
      </c>
      <c r="KM4" s="42">
        <f>KL4/INDEX(Exchange_rate14,MATCH('Total Basket CMB_Regions '!$A4,Exch_regions,0),MATCH('Total Basket CMB_Regions '!KL$1,Exch_month16,0))</f>
        <v>113.76388888888889</v>
      </c>
      <c r="KN4" s="42">
        <v>4084600</v>
      </c>
      <c r="KO4" s="42">
        <f>KN4/INDEX(Exchange_rate15,MATCH('Total Basket CMB_Regions '!$A4,Exch_regions,0),MATCH('Total Basket CMB_Regions '!KN$1,Exch_month17,0))</f>
        <v>113.46111111111111</v>
      </c>
      <c r="KP4" s="44">
        <v>4099250</v>
      </c>
      <c r="KQ4" s="42">
        <f>KP4/INDEX(Exchange_rate16,MATCH('Total Basket CMB_Regions '!$A4,Exch_regions,0),MATCH('Total Basket CMB_Regions '!KP$1,Exch_month18,0))</f>
        <v>113.86805555555556</v>
      </c>
      <c r="KR4" s="42">
        <v>4112250</v>
      </c>
      <c r="KS4" s="42">
        <f>KR4/INDEX(Exchange_rate17,MATCH('Total Basket CMB_Regions '!$A4,Exch_regions,0),MATCH('Total Basket CMB_Regions '!KR$1,Exch_month19,0))</f>
        <v>112.66438356164383</v>
      </c>
      <c r="KT4" s="42">
        <v>4099750</v>
      </c>
      <c r="KU4" s="42">
        <f>KT4/INDEX(Exchange_rate18,MATCH('Total Basket CMB_Regions '!$A4,Exch_regions,0),MATCH('Total Basket CMB_Regions '!KT$1,Exch_month20,0))</f>
        <v>113.88194444444444</v>
      </c>
      <c r="KV4" s="42">
        <v>4089250</v>
      </c>
      <c r="KW4" s="42">
        <f>KV4/INDEX(Exchange_rate19,MATCH('Total Basket CMB_Regions '!$A4,Exch_regions,0),MATCH('Total Basket CMB_Regions '!KV$1,Exch_month21,0))</f>
        <v>112.03424657534246</v>
      </c>
      <c r="KX4" s="2">
        <v>4115575</v>
      </c>
      <c r="KY4" s="42">
        <f>KX4/INDEX(Exchange_rate20,MATCH('Total Basket CMB_Regions '!$A4,Exch_regions,0),MATCH(KX$1,Exch_month22,0))</f>
        <v>111.23175675675675</v>
      </c>
      <c r="KZ4" s="42">
        <v>4099500</v>
      </c>
      <c r="LA4" s="42">
        <f>KZ4/INDEX(Exchange_rate22,MATCH('Total Basket CMB_Regions '!$A4,Exch_regions,0),MATCH(KZ$1,Exch_month24,0))</f>
        <v>112.00819672131148</v>
      </c>
      <c r="LB4" s="42">
        <v>4102500</v>
      </c>
      <c r="LC4" s="42">
        <f>LB4/INDEX(Exchange_rate23,MATCH('Total Basket CMB_Regions '!$A4,Exch_regions,0),MATCH(LB$1,Exch_month25,0))</f>
        <v>113.95833333333333</v>
      </c>
      <c r="LD4" s="24">
        <f t="shared" ref="LD4:LE20" si="0">AVERAGE(GL4,HJ4,IH4,JF4,KD4)</f>
        <v>3867056</v>
      </c>
      <c r="LE4" s="24">
        <f t="shared" si="0"/>
        <v>111.91999341128516</v>
      </c>
      <c r="LG4" s="41"/>
    </row>
    <row r="5" spans="1:319" x14ac:dyDescent="0.35">
      <c r="A5" s="1" t="s">
        <v>2</v>
      </c>
      <c r="B5" s="21">
        <v>3059720</v>
      </c>
      <c r="C5" s="15">
        <f t="array" ref="C5">B5/INDEX(Exch_rate,MATCH($A5,Exch_regions1,0),MATCH(B$1,Exch_months1,0))</f>
        <v>144.4115634218289</v>
      </c>
      <c r="D5" s="21">
        <v>3056345</v>
      </c>
      <c r="E5" s="15">
        <f t="array" ref="E5">D5/INDEX(Exch_rate,MATCH($A5,Exch_regions1,0),MATCH(D$1,Exch_months1,0))</f>
        <v>143.91265450264862</v>
      </c>
      <c r="F5" s="21">
        <v>3013220</v>
      </c>
      <c r="G5" s="15">
        <f t="array" ref="G5">F5/INDEX(Exch_rate,MATCH($A5,Exch_regions1,0),MATCH(F$1,Exch_months1,0))</f>
        <v>153.05244444444443</v>
      </c>
      <c r="H5" s="21">
        <v>2994370</v>
      </c>
      <c r="I5" s="15">
        <f t="array" ref="I5">H5/INDEX(Exch_rate,MATCH($A5,Exch_regions1,0),MATCH(H$1,Exch_months1,0))</f>
        <v>149.41966067864271</v>
      </c>
      <c r="J5" s="21">
        <v>3009345</v>
      </c>
      <c r="K5" s="15">
        <f t="array" ref="K5">J5/INDEX(Exch_rate,MATCH($A5,Exch_regions1,0),MATCH(J$1,Exch_months1,0))</f>
        <v>148.60962962962964</v>
      </c>
      <c r="L5" s="21">
        <v>3095595</v>
      </c>
      <c r="M5" s="15">
        <f t="array" ref="M5">L5/INDEX(Exch_rate,MATCH($A5,Exch_regions1,0),MATCH(L$1,Exch_months1,0))</f>
        <v>153.19987627590473</v>
      </c>
      <c r="N5" s="21">
        <v>3027345</v>
      </c>
      <c r="O5" s="15">
        <f t="array" ref="O5">N5/INDEX(Exch_rate,MATCH($A5,Exch_regions1,0),MATCH(N$1,Exch_months1,0))</f>
        <v>149.94279346210996</v>
      </c>
      <c r="P5" s="21">
        <v>3031407.5</v>
      </c>
      <c r="Q5" s="15">
        <f t="array" ref="Q5">P5/INDEX(Exch_rate,MATCH($A5,Exch_regions1,0),MATCH(P$1,Exch_months1,0))</f>
        <v>151.57037500000001</v>
      </c>
      <c r="R5" s="21">
        <v>2936420</v>
      </c>
      <c r="S5" s="15">
        <f t="array" ref="S5">R5/INDEX(Exch_rate,MATCH($A5,Exch_regions1,0),MATCH(R$1,Exch_months1,0))</f>
        <v>147.37365119196988</v>
      </c>
      <c r="T5" s="21">
        <v>2910407.5</v>
      </c>
      <c r="U5" s="15">
        <f t="array" ref="U5">T5/INDEX(Exch_rate,MATCH($A5,Exch_regions1,0),MATCH(T$1,Exch_months1,0))</f>
        <v>146.66620472440945</v>
      </c>
      <c r="V5" s="21">
        <v>2809345</v>
      </c>
      <c r="W5" s="15">
        <f t="array" ref="W5">V5/INDEX(Exch_rate,MATCH($A5,Exch_regions1,0),MATCH(V$1,Exch_months1,0))</f>
        <v>140.90758620689655</v>
      </c>
      <c r="X5" s="21">
        <v>2772620</v>
      </c>
      <c r="Y5" s="15">
        <f t="array" ref="Y5">X5/INDEX(Exch_rate,MATCH($A5,Exch_regions1,0),MATCH(X$1,Exch_months1,0))</f>
        <v>138.11307596513075</v>
      </c>
      <c r="Z5" s="21">
        <v>2781095</v>
      </c>
      <c r="AA5" s="15">
        <f t="array" ref="AA5">Z5/INDEX(Exch_rate,MATCH($A5,Exch_regions1,0),MATCH(Z$1,Exch_months1,0))</f>
        <v>138.57838679539086</v>
      </c>
      <c r="AB5" s="21">
        <v>2734970</v>
      </c>
      <c r="AC5" s="15">
        <f t="array" ref="AC5">AB5/INDEX(Exch_rate,MATCH($A5,Exch_regions1,0),MATCH(AB$1,Exch_months1,0))</f>
        <v>136.11048211508555</v>
      </c>
      <c r="AD5" s="21">
        <v>2732095</v>
      </c>
      <c r="AE5" s="15">
        <f t="array" ref="AE5">AD5/INDEX(Exch_rate,MATCH($A5,Exch_regions1,0),MATCH(AD$1,Exch_months1,0))</f>
        <v>136.09439601494395</v>
      </c>
      <c r="AF5" s="21">
        <v>2790095</v>
      </c>
      <c r="AG5" s="15">
        <f t="array" ref="AG5">AF5/INDEX(Exch_rate,MATCH($A5,Exch_regions1,0),MATCH(AF$1,Exch_months1,0))</f>
        <v>138.89707529558183</v>
      </c>
      <c r="AH5" s="21">
        <v>2876782.5</v>
      </c>
      <c r="AI5" s="15">
        <f t="array" ref="AI5">AH5/INDEX(Exch_rate,MATCH($A5,Exch_regions1,0),MATCH(AH$1,Exch_months1,0))</f>
        <v>142.8126590133416</v>
      </c>
      <c r="AJ5" s="21">
        <v>2869470</v>
      </c>
      <c r="AK5" s="15">
        <f t="array" ref="AK5">AJ5/INDEX(Exch_rate,MATCH($A5,Exch_regions1,0),MATCH(AJ$1,Exch_months1,0))</f>
        <v>142.14092879256967</v>
      </c>
      <c r="AL5" s="21">
        <v>2801970</v>
      </c>
      <c r="AM5" s="15">
        <f t="array" ref="AM5">AL5/INDEX(Exch_rate,MATCH($A5,Exch_regions1,0),MATCH(AL$1,Exch_months1,0))</f>
        <v>138.19827373612824</v>
      </c>
      <c r="AN5" s="21">
        <v>2796815</v>
      </c>
      <c r="AO5" s="15">
        <f t="array" ref="AO5">AN5/INDEX(Exch_rate,MATCH($A5,Exch_regions1,0),MATCH(AN$1,Exch_months1,0))</f>
        <v>138.11432098765431</v>
      </c>
      <c r="AP5" s="21">
        <v>2782550</v>
      </c>
      <c r="AQ5" s="15">
        <f t="array" ref="AQ5">AP5/INDEX(Exch_rate,MATCH($A5,Exch_regions1,0),MATCH(AP$1,Exch_months1,0))</f>
        <v>137.88652130822598</v>
      </c>
      <c r="AR5" s="21">
        <v>2730440</v>
      </c>
      <c r="AS5" s="15">
        <f t="array" ref="AS5">AR5/INDEX(Exch_rate,MATCH($A5,Exch_regions1,0),MATCH(AR$1,Exch_months1,0))</f>
        <v>134.83654320987654</v>
      </c>
      <c r="AT5" s="21">
        <v>2698407.5</v>
      </c>
      <c r="AU5" s="15">
        <f t="array" ref="AU5">AT5/INDEX(Exch_rate,MATCH($A5,Exch_regions1,0),MATCH(AT$1,Exch_months1,0))</f>
        <v>133.2546913580247</v>
      </c>
      <c r="AV5" s="21">
        <v>2620970</v>
      </c>
      <c r="AW5" s="15">
        <f t="array" ref="AW5">AV5/INDEX(Exch_rate,MATCH($A5,Exch_regions1,0),MATCH(AV$1,Exch_months1,0))</f>
        <v>129.62265084075173</v>
      </c>
      <c r="AX5" s="21">
        <v>2610545</v>
      </c>
      <c r="AY5" s="15">
        <f t="array" ref="AY5">AX5/INDEX(Exch_rate,MATCH($A5,Exch_regions1,0),MATCH(AX$1,Exch_months1,0))</f>
        <v>128.9158024691358</v>
      </c>
      <c r="AZ5" s="21">
        <v>2598500</v>
      </c>
      <c r="BA5" s="15">
        <f t="array" ref="BA5">AZ5/INDEX(Exch_rate,MATCH($A5,Exch_regions1,0),MATCH(AZ$1,Exch_months1,0))</f>
        <v>128.08379544054222</v>
      </c>
      <c r="BB5" s="21">
        <v>2598650</v>
      </c>
      <c r="BC5" s="15">
        <f t="array" ref="BC5">BB5/INDEX(Exch_rate,MATCH($A5,Exch_regions1,0),MATCH(BB$1,Exch_months1,0))</f>
        <v>128.3283950617284</v>
      </c>
      <c r="BD5" s="21">
        <v>2577125</v>
      </c>
      <c r="BE5" s="15">
        <f t="array" ref="BE5">BD5/INDEX(Exch_rate,MATCH($A5,Exch_regions1,0),MATCH(BD$1,Exch_months1,0))</f>
        <v>126.91289627577716</v>
      </c>
      <c r="BF5" s="21">
        <v>2589875</v>
      </c>
      <c r="BG5" s="15">
        <f t="array" ref="BG5">BF5/INDEX(Exch_rate,MATCH($A5,Exch_regions1,0),MATCH(BF$1,Exch_months1,0))</f>
        <v>127.89506172839506</v>
      </c>
      <c r="BH5" s="21">
        <v>2609450</v>
      </c>
      <c r="BI5" s="15">
        <f t="array" ref="BI5">BH5/INDEX(Exch_rate,MATCH($A5,Exch_regions1,0),MATCH(BH$1,Exch_months1,0))</f>
        <v>128.86172839506173</v>
      </c>
      <c r="BJ5" s="21">
        <v>2574687.5</v>
      </c>
      <c r="BK5" s="15">
        <f t="array" ref="BK5">BJ5/INDEX(Exch_rate,MATCH($A5,Exch_regions1,0),MATCH(BJ$1,Exch_months1,0))</f>
        <v>127.14506172839506</v>
      </c>
      <c r="BL5" s="21">
        <v>2573650</v>
      </c>
      <c r="BM5" s="15">
        <f t="array" ref="BM5">BL5/INDEX(Exch_rate,MATCH($A5,Exch_regions1,0),MATCH(BL$1,Exch_months1,0))</f>
        <v>126.00489596083231</v>
      </c>
      <c r="BN5" s="21">
        <v>2563815</v>
      </c>
      <c r="BO5" s="15">
        <f t="array" ref="BO5">BN5/INDEX(Exch_rate,MATCH($A5,Exch_regions1,0),MATCH(BN$1,Exch_months1,0))</f>
        <v>123.78105009052504</v>
      </c>
      <c r="BP5" s="21">
        <v>2568252.5</v>
      </c>
      <c r="BQ5" s="15">
        <f t="array" ref="BQ5">BP5/INDEX(Exch_rate,MATCH($A5,Exch_regions1,0),MATCH(BP$1,Exch_months1,0))</f>
        <v>121.89866508454465</v>
      </c>
      <c r="BR5" s="21">
        <v>2686220</v>
      </c>
      <c r="BS5" s="15">
        <f t="array" ref="BS5">BR5/INDEX(Exch_rate,MATCH($A5,Exch_regions1,0),MATCH(BR$1,Exch_months1,0))</f>
        <v>124.39803183791607</v>
      </c>
      <c r="BT5" s="21">
        <v>2685220</v>
      </c>
      <c r="BU5" s="15">
        <f t="array" ref="BU5">BT5/INDEX(Exch_rate,MATCH($A5,Exch_regions1,0),MATCH(BT$1,Exch_months1,0))</f>
        <v>125.62432748538012</v>
      </c>
      <c r="BV5" s="21">
        <v>2607595</v>
      </c>
      <c r="BW5" s="15">
        <f t="array" ref="BW5">BV5/INDEX(Exch_rate,MATCH($A5,Exch_regions1,0),MATCH(BV$1,Exch_months1,0))</f>
        <v>122.71035294117647</v>
      </c>
      <c r="BX5" s="21">
        <v>2558320</v>
      </c>
      <c r="BY5" s="15">
        <f t="array" ref="BY5">BX5/INDEX(Exch_rate,MATCH($A5,Exch_regions1,0),MATCH(BX$1,Exch_months1,0))</f>
        <v>119.26899766899767</v>
      </c>
      <c r="BZ5" s="21">
        <v>2559220</v>
      </c>
      <c r="CA5" s="15">
        <f t="array" ref="CA5">BZ5/INDEX(Exch_rate,MATCH($A5,Exch_regions1,0),MATCH(BZ$1,Exch_months1,0))</f>
        <v>116.65960113960114</v>
      </c>
      <c r="CB5" s="21">
        <v>2571407.5</v>
      </c>
      <c r="CC5" s="15">
        <f t="array" ref="CC5">CB5/INDEX(Exch_rate,MATCH($A5,Exch_regions1,0),MATCH(CB$1,Exch_months1,0))</f>
        <v>116.05788434414669</v>
      </c>
      <c r="CD5" s="21">
        <v>2687170</v>
      </c>
      <c r="CE5" s="15">
        <f t="array" ref="CE5">CD5/INDEX(Exch_rate,MATCH($A5,Exch_regions1,0),MATCH(CD$1,Exch_months1,0))</f>
        <v>118.90132743362832</v>
      </c>
      <c r="CF5" s="21">
        <v>2653062.5</v>
      </c>
      <c r="CG5" s="15">
        <f t="array" ref="CG5">CF5/INDEX(Exch_rate,MATCH($A5,Exch_regions1,0),MATCH(CF$1,Exch_months1,0))</f>
        <v>117.91388888888889</v>
      </c>
      <c r="CH5" s="21">
        <v>2678250</v>
      </c>
      <c r="CI5" s="15">
        <f t="array" ref="CI5">CH5/INDEX(Exch_rate,MATCH($A5,Exch_regions1,0),MATCH(CH$1,Exch_months1,0))</f>
        <v>119.03333333333333</v>
      </c>
      <c r="CJ5" s="21">
        <v>2675800</v>
      </c>
      <c r="CK5" s="15">
        <f t="array" ref="CK5">CJ5/INDEX(Exch_rate,MATCH($A5,Exch_regions1,0),MATCH(CJ$1,Exch_months1,0))</f>
        <v>117.61758241758241</v>
      </c>
      <c r="CL5" s="21">
        <v>2687250</v>
      </c>
      <c r="CM5" s="15">
        <f t="array" ref="CM5">CL5/INDEX(Exch_rate,MATCH($A5,Exch_regions1,0),MATCH(CL$1,Exch_months1,0))</f>
        <v>116.83695652173913</v>
      </c>
      <c r="CN5" s="21">
        <v>2691600</v>
      </c>
      <c r="CO5" s="15">
        <f t="array" ref="CO5">CN5/INDEX(Exch_rate,MATCH($A5,Exch_regions1,0),MATCH(CN$1,Exch_months1,0))</f>
        <v>115.02564102564102</v>
      </c>
      <c r="CP5" s="21">
        <v>2693906.25</v>
      </c>
      <c r="CQ5" s="15">
        <f t="array" ref="CQ5">CP5/INDEX(Exch_rate,MATCH($A5,Exch_regions1,0),MATCH(CP$1,Exch_months1,0))</f>
        <v>112.39243807040417</v>
      </c>
      <c r="CR5" s="21">
        <v>2712281.25</v>
      </c>
      <c r="CS5" s="15">
        <f t="array" ref="CS5">CR5/INDEX(Exch_rate,MATCH($A5,Exch_regions1,0),MATCH(CR$1,Exch_months1,0))</f>
        <v>111.27307692307693</v>
      </c>
      <c r="CT5" s="21">
        <v>2657715</v>
      </c>
      <c r="CU5" s="15">
        <f t="array" ref="CU5">CT5/INDEX(Exch_rate,MATCH($A5,Exch_regions1,0),MATCH(CT$1,Exch_months1,0))</f>
        <v>111.6686974789916</v>
      </c>
      <c r="CV5" s="21">
        <v>2794218.75</v>
      </c>
      <c r="CW5" s="15">
        <f t="array" ref="CW5">CV5/INDEX(Exch_rate,MATCH($A5,Exch_regions1,0),MATCH(CV$1,Exch_months1,0))</f>
        <v>114.34143222506394</v>
      </c>
      <c r="CX5" s="15">
        <v>2837184.5</v>
      </c>
      <c r="CY5" s="15">
        <f t="array" ref="CY5">CX5/INDEX(Exch_rate,MATCH($A5,Exch_regions1,0),MATCH(CX$1,Exch_months1,0))</f>
        <v>109.64964251207729</v>
      </c>
      <c r="CZ5" s="15">
        <v>2901781.25</v>
      </c>
      <c r="DA5" s="15">
        <f t="array" ref="DA5">CZ5/INDEX(Exch_rate,MATCH($A5,Exch_regions1,0),MATCH(CZ$1,Exch_months1,0))</f>
        <v>110.02014218009478</v>
      </c>
      <c r="DB5" s="15">
        <v>3013681.5</v>
      </c>
      <c r="DC5" s="15">
        <f t="array" ref="DC5">DB5/INDEX(Exch_rate,MATCH($A5,Exch_regions1,0),MATCH(DB$1,Exch_months1,0))</f>
        <v>112.00674564459931</v>
      </c>
      <c r="DD5" s="15">
        <v>3061494</v>
      </c>
      <c r="DE5" s="15">
        <f t="array" ref="DE5">DD5/INDEX(Exch_rate,MATCH($A5,Exch_regions1,0),MATCH(DD$1,Exch_months1,0))</f>
        <v>113.38866666666667</v>
      </c>
      <c r="DF5" s="2">
        <v>3067547</v>
      </c>
      <c r="DG5" s="15">
        <f t="array" ref="DG5">DF5/INDEX(Exch_rate,MATCH($A5,Exch_regions1,0),MATCH(DF$1,Exch_months1,0))</f>
        <v>112.77746323529412</v>
      </c>
      <c r="DH5" s="2">
        <v>3142590.75</v>
      </c>
      <c r="DI5" s="15">
        <f t="array" ref="DI5">DH5/INDEX(Exch_rate,MATCH($A5,Exch_regions1,0),MATCH(DH$1,Exch_months1,0))</f>
        <v>114.27602727272728</v>
      </c>
      <c r="DJ5" s="2">
        <v>3112372</v>
      </c>
      <c r="DK5" s="15">
        <f t="array" ref="DK5">DJ5/INDEX(Exch_rate,MATCH($A5,Exch_regions1,0),MATCH(DJ$1,Exch_months1,0))</f>
        <v>119.41954916067147</v>
      </c>
      <c r="DL5" s="2">
        <v>3107294</v>
      </c>
      <c r="DM5" s="15">
        <f t="array" ref="DM5">DL5/INDEX(Exch_rate,MATCH($A5,Exch_regions1,0),MATCH(DL$1,Exch_months1,0))</f>
        <v>123.06114851485148</v>
      </c>
      <c r="DN5" s="2">
        <v>3149653.25</v>
      </c>
      <c r="DO5" s="15">
        <f t="array" ref="DO5">DN5/INDEX(Exch_rate,MATCH($A5,Exch_regions1,0),MATCH(DN$1,Exch_months1,0))</f>
        <v>124.12426600985222</v>
      </c>
      <c r="DP5" s="2">
        <v>3100372</v>
      </c>
      <c r="DQ5" s="15">
        <f t="array" ref="DQ5">DP5/INDEX(Exch_rate,MATCH($A5,Exch_regions1,0),MATCH(DP$1,Exch_months1,0))</f>
        <v>119.24507692307692</v>
      </c>
      <c r="DR5" s="17">
        <v>3058647</v>
      </c>
      <c r="DS5" s="15">
        <f t="array" ref="DS5">DR5/INDEX(Exch_rate,MATCH($A5,Exch_regions1,0),MATCH(DR$1,Exch_months1,0))</f>
        <v>118.32290135396518</v>
      </c>
      <c r="DT5" s="17">
        <v>3034494</v>
      </c>
      <c r="DU5" s="15">
        <f t="array" ref="DU5">DT5/INDEX(Exch_rate,MATCH($A5,Exch_regions1,0),MATCH(DT$1,Exch_months1,0))</f>
        <v>117.27513043478261</v>
      </c>
      <c r="DV5" s="17">
        <v>2983687.5</v>
      </c>
      <c r="DW5" s="15">
        <f t="array" ref="DW5">DV5/INDEX(Exch_rate,MATCH($A5,Exch_regions1,0),MATCH(DV$1,Exch_months1,0))</f>
        <v>111.02093023255814</v>
      </c>
      <c r="DX5" s="17">
        <v>2969850</v>
      </c>
      <c r="DY5" s="15">
        <f t="array" ref="DY5">DX5/INDEX(Exch_rate,MATCH($A5,Exch_regions1,0),MATCH(DX$1,Exch_months1,0))</f>
        <v>108.98532110091743</v>
      </c>
      <c r="DZ5" s="17">
        <v>3014119</v>
      </c>
      <c r="EA5" s="15">
        <f t="array" ref="EA5">DZ5/INDEX(Exch_rate,MATCH($A5,Exch_regions1,0),MATCH(DZ$1,Exch_months1,0))</f>
        <v>110.60987155963302</v>
      </c>
      <c r="EB5" s="17">
        <v>3080244</v>
      </c>
      <c r="EC5" s="15">
        <f t="array" ref="EC5">EB5/INDEX(Exch_rate,MATCH($A5,Exch_regions1,0),MATCH(EB$1,Exch_months1,0))</f>
        <v>113.03647706422018</v>
      </c>
      <c r="ED5" s="2">
        <v>3115697</v>
      </c>
      <c r="EE5" s="15">
        <f t="array" ref="EE5">ED5/INDEX(Exch_rate,MATCH($A5,Exch_regions1,0),MATCH(ED$1,Exch_months1,0))</f>
        <v>108.56087108013938</v>
      </c>
      <c r="EF5" s="20">
        <v>3154747</v>
      </c>
      <c r="EG5" s="15">
        <f t="array" ref="EG5">EF5/INDEX(Exch_rate,MATCH($A5,Exch_regions1,0),MATCH(EF$1,Exch_months1,0))</f>
        <v>107.39564255319149</v>
      </c>
      <c r="EH5" s="2">
        <v>3150278.25</v>
      </c>
      <c r="EI5" s="15">
        <f t="array" ref="EI5">EH5/INDEX(Exch_rate,MATCH($A5,Exch_regions1,0),MATCH(EH$1,Exch_months1,0))</f>
        <v>105.22850104384133</v>
      </c>
      <c r="EJ5" s="21">
        <v>3248822</v>
      </c>
      <c r="EK5" s="15">
        <f t="array" ref="EK5">EJ5/INDEX(Exch_rate,MATCH($A5,Exch_regions1,0),MATCH(EJ$1,Exch_months1,0))</f>
        <v>107.22184818481848</v>
      </c>
      <c r="EL5" s="21">
        <v>3320181.5</v>
      </c>
      <c r="EM5" s="15">
        <f t="array" ref="EM5">EL5/INDEX(Exch_rate,MATCH($A5,Exch_regions1,0),MATCH(EL$1,Exch_months1,0))</f>
        <v>107.754369168357</v>
      </c>
      <c r="EN5" s="2">
        <v>3318469</v>
      </c>
      <c r="EO5" s="15">
        <f t="array" ref="EO5">EN5/INDEX(Exch_rate,MATCH($A5,Exch_regions1,0),MATCH(EN$1,Exch_months1,0))</f>
        <v>106.191008</v>
      </c>
      <c r="EP5" s="28">
        <v>3267025.25</v>
      </c>
      <c r="EQ5" s="15">
        <f t="array" ref="EQ5">EP5/INDEX(Exch_rate,MATCH($A5,Exch_regions1,0),MATCH(EP$1,Exch_months1,0))</f>
        <v>106.67837551020408</v>
      </c>
      <c r="ER5" s="29">
        <v>3264747</v>
      </c>
      <c r="ES5" s="15">
        <f t="array" ref="ES5">ER5/INDEX(Exch_rate,MATCH($A5,Exch_regions1,0),MATCH(ER$1,Exch_months1,0))</f>
        <v>106.82198773006135</v>
      </c>
      <c r="ET5" s="29">
        <v>3299156.25</v>
      </c>
      <c r="EU5" s="15">
        <f t="array" ref="EU5">ET5/INDEX(Exch_rate,MATCH($A5,Exch_regions1,0),MATCH(ET$1,Exch_months1,0))</f>
        <v>109.06301652892562</v>
      </c>
      <c r="EV5" s="30">
        <v>3293172</v>
      </c>
      <c r="EW5" s="15">
        <f t="array" ref="EW5">EV5/INDEX(Exch_rate,MATCH($A5,Exch_regions1,0),MATCH(EV$1,Exch_months1,0))</f>
        <v>108.86519008264463</v>
      </c>
      <c r="EX5" s="30">
        <v>3304872</v>
      </c>
      <c r="EY5" s="15">
        <f t="array" ref="EY5">EX5/INDEX(Exch_rate,MATCH($A5,Exch_regions1,0),MATCH(EX$1,Exch_months1,0))</f>
        <v>108.35645901639344</v>
      </c>
      <c r="EZ5" s="30">
        <v>3267750</v>
      </c>
      <c r="FA5" s="15">
        <f t="array" ref="FA5">EZ5/INDEX(Exch_rate,MATCH($A5,Exch_regions1,0),MATCH(EZ$1,Exch_months1,0))</f>
        <v>105.41129032258064</v>
      </c>
      <c r="FB5" s="30">
        <v>3279900</v>
      </c>
      <c r="FC5" s="15">
        <f t="array" ref="FC5">FB5/INDEX(Exch_rate,MATCH($A5,Exch_regions1,0),MATCH(FB$1,Exch_months1,0))</f>
        <v>104.78913738019169</v>
      </c>
      <c r="FD5" s="30">
        <v>3316212.75</v>
      </c>
      <c r="FE5" s="15">
        <f t="array" ref="FE5">FD5/INDEX(Exch_rate,MATCH($A5,Exch_regions1,0),MATCH(FD$1,Exch_months1,0))</f>
        <v>102.43128185328186</v>
      </c>
      <c r="FF5" s="15">
        <v>3340056.5</v>
      </c>
      <c r="FG5" s="15">
        <f t="array" ref="FG5">FF5/INDEX(Exch_rate,MATCH($A5,Exch_regions1,0),MATCH(FF$1,Exch_months1,0))</f>
        <v>102.77096923076923</v>
      </c>
      <c r="FH5" s="15">
        <v>3299494</v>
      </c>
      <c r="FI5" s="15">
        <f t="array" ref="FI5">FH5/INDEX(Exch_rate,MATCH($A5,Exch_regions1,0),MATCH(FH$1,Exch_months1,0))</f>
        <v>101.5228923076923</v>
      </c>
      <c r="FJ5" s="15">
        <v>3309244</v>
      </c>
      <c r="FK5" s="15">
        <f t="array" ref="FK5">FJ5/INDEX(Exch_rate,MATCH($A5,Exch_regions1,0),MATCH(FJ$1,Exch_months1,0))</f>
        <v>101.82289230769231</v>
      </c>
      <c r="FL5" s="15">
        <v>3305419</v>
      </c>
      <c r="FM5" s="15">
        <f t="array" ref="FM5">FL5/INDEX(Exch_rate,MATCH($A5,Exch_regions1,0),MATCH(FL$1,Exch_months1,0))</f>
        <v>101.7052</v>
      </c>
      <c r="FN5" s="15">
        <v>3336869</v>
      </c>
      <c r="FO5" s="15">
        <f t="array" ref="FO5">FN5/INDEX(Exch_rate,MATCH($A5,Exch_regions1,0),MATCH(FN$1,Exch_months1,0))</f>
        <v>102.67289230769231</v>
      </c>
      <c r="FP5" s="15">
        <v>3408244</v>
      </c>
      <c r="FQ5" s="15">
        <f t="array" ref="FQ5">FP5/INDEX(Exch_rate,MATCH($A5,Exch_regions1,0),MATCH(FP$1,Exch_months1,0))</f>
        <v>102.31126454033772</v>
      </c>
      <c r="FR5" s="15">
        <v>3556181.5</v>
      </c>
      <c r="FS5" s="15">
        <f t="array" ref="FS5">FR5/INDEX(Exch_rate,MATCH($A5,Exch_regions1,0),MATCH(FR$1,Exch_months1,0))</f>
        <v>103.64099089253187</v>
      </c>
      <c r="FT5" s="15">
        <v>3897465.75</v>
      </c>
      <c r="FU5" s="15">
        <f t="array" ref="FU5">FT5/INDEX(Exch_rate,MATCH($A5,Exch_regions1,0),MATCH(FT$1,Exch_months1,0))</f>
        <v>109.40254736842105</v>
      </c>
      <c r="FV5" s="15">
        <v>3953872</v>
      </c>
      <c r="FW5" s="15">
        <f t="array" ref="FW5">FV5/INDEX(Exch_rate,MATCH($A5,Exch_regions1,0),MATCH(FV$1,Exch_months1,0))</f>
        <v>110.59781818181818</v>
      </c>
      <c r="FX5" s="15">
        <v>3964619</v>
      </c>
      <c r="FY5" s="15">
        <f t="array" ref="FY5">FX5/INDEX(Exch_rate,MATCH($A5,Exch_regions1,0),MATCH(FX$1,Exch_months1,0))</f>
        <v>109.06792297111417</v>
      </c>
      <c r="FZ5" s="15">
        <v>3959218.75</v>
      </c>
      <c r="GA5" s="15">
        <f t="array" ref="GA5">FZ5/INDEX(Exch_rate,MATCH($A5,Exch_regions1,0),MATCH(FZ$1,Exch_months1,0))</f>
        <v>107.73384353741497</v>
      </c>
      <c r="GB5" s="15">
        <v>3922269</v>
      </c>
      <c r="GC5" s="15">
        <f t="array" ref="GC5">GB5/INDEX(Exch_rate,MATCH($A5,Exch_regions1,0),MATCH(GB$1,Exch_months1,0))</f>
        <v>106.7284081632653</v>
      </c>
      <c r="GD5" s="15">
        <v>3915181.5</v>
      </c>
      <c r="GE5" s="15">
        <f t="array" ref="GE5">GD5/INDEX(Exch_rate,MATCH($A5,Exch_regions1,0),MATCH(GD$1,Exch_months1,0))</f>
        <v>105.99476142131979</v>
      </c>
      <c r="GF5" s="15">
        <v>3979340.75</v>
      </c>
      <c r="GG5" s="15">
        <f t="array" ref="GG5">GF5/INDEX(Exch_rate,MATCH($A5,Exch_regions1,0),MATCH(GF$1,Exch_months1,0))</f>
        <v>104.49057656581306</v>
      </c>
      <c r="GH5" s="15">
        <v>3994056.5</v>
      </c>
      <c r="GI5" s="15">
        <f t="array" ref="GI5">GH5/INDEX(Exch_rate,MATCH($A5,Exch_regions1,0),MATCH(GH$1,Exch_months1,0))</f>
        <v>104.41977777777778</v>
      </c>
      <c r="GJ5" s="15">
        <v>4175931.5</v>
      </c>
      <c r="GK5" s="15">
        <f t="array" ref="GK5">GJ5/INDEX(Exch_rate,MATCH($A5,Exch_regions1,0),MATCH(GJ$1,Exch_months1,0))</f>
        <v>118.25646725663717</v>
      </c>
      <c r="GL5" s="15">
        <v>4139625</v>
      </c>
      <c r="GM5" s="15">
        <f t="array" ref="GM5">GL5/INDEX(Exch_rate,MATCH($A5,Exch_regions1,0),MATCH(GL$1,Exch_months1,0))</f>
        <v>105.46815286624204</v>
      </c>
      <c r="GN5" s="15">
        <v>4063556.5</v>
      </c>
      <c r="GO5" s="15">
        <f t="array" ref="GO5">GN5/INDEX(Exch_rate,MATCH($A5,Exch_regions1,0),MATCH(GN$1,Exch_months1,0))</f>
        <v>104.19375641025641</v>
      </c>
      <c r="GP5" s="15">
        <v>4338825</v>
      </c>
      <c r="GQ5" s="15">
        <f t="array" ref="GQ5">GP5/INDEX(Exch_rate,MATCH($A5,Exch_regions1,0),MATCH(GP$1,Exch_months1,0))</f>
        <v>110.54331210191083</v>
      </c>
      <c r="GR5" s="15">
        <v>4390622</v>
      </c>
      <c r="GS5" s="15">
        <f t="array" ref="GS5">GR5/INDEX(Exch_rate,MATCH($A5,Exch_regions1,0),MATCH(GR$1,Exch_months1,0))</f>
        <v>111.15498734177216</v>
      </c>
      <c r="GT5" s="15">
        <v>4316275</v>
      </c>
      <c r="GU5" s="15">
        <f t="array" ref="GU5">GT5/INDEX(Exch_rate,MATCH($A5,Exch_regions1,0),MATCH(GT$1,Exch_months1,0))</f>
        <v>106.8384900990099</v>
      </c>
      <c r="GV5" s="15">
        <v>4371747</v>
      </c>
      <c r="GW5" s="15">
        <f t="array" ref="GW5">GV5/INDEX(Exch_rate,MATCH($A5,Exch_regions1,0),MATCH(GV$1,Exch_months1,0))</f>
        <v>107.94437037037036</v>
      </c>
      <c r="GX5" s="15">
        <v>4533184.5</v>
      </c>
      <c r="GY5" s="15">
        <f t="array" ref="GY5">GX5/INDEX(Exch_rate,MATCH($A5,Exch_regions1,0),MATCH(GX$1,Exch_months1,0))</f>
        <v>110.90359633027524</v>
      </c>
      <c r="GZ5" s="2">
        <v>4639369</v>
      </c>
      <c r="HA5" s="15">
        <f t="array" ref="HA5">GZ5/INDEX(Exch_rate,MATCH($A5,Exch_regions1,0),MATCH(GZ$1,Exch_months1,0))</f>
        <v>113.15534146341463</v>
      </c>
      <c r="HB5" s="15">
        <v>4963512.75</v>
      </c>
      <c r="HC5" s="15">
        <f t="array" ref="HC5">HB5/INDEX(Exch_rate,MATCH($A5,Exch_regions1,0),MATCH(HB$1,Exch_months1,0))</f>
        <v>112.80710795454546</v>
      </c>
      <c r="HD5" s="15">
        <v>5159625</v>
      </c>
      <c r="HE5" s="15">
        <f t="array" ref="HE5">HD5/INDEX(Exch_rate,MATCH($A5,Exch_regions1,0),MATCH(HD$1,Exch_months1,0))</f>
        <v>117.26420454545455</v>
      </c>
      <c r="HF5" s="15">
        <v>5353297</v>
      </c>
      <c r="HG5" s="15">
        <f t="array" ref="HG5">HF5/INDEX(Exch_rate,MATCH($A5,Exch_regions1,0),MATCH(HF$1,Exch_months1,0))</f>
        <v>127.45945238095238</v>
      </c>
      <c r="HH5" s="15">
        <v>5395369</v>
      </c>
      <c r="HI5" s="15">
        <f t="array" ref="HI5">HH5/INDEX(Exch_rate,MATCH($A5,Exch_regions1,0),MATCH(HH$1,Exch_months1,0))</f>
        <v>128.46116666666666</v>
      </c>
      <c r="HJ5" s="15">
        <v>5521947</v>
      </c>
      <c r="HK5" s="15">
        <f t="array" ref="HK5">HJ5/INDEX(Exch_rate,MATCH($A5,Exch_regions1,0),MATCH(HJ$1,Exch_months1,0))</f>
        <v>131.47492857142856</v>
      </c>
      <c r="HL5" s="15">
        <v>5536125</v>
      </c>
      <c r="HM5" s="15">
        <f t="array" ref="HM5">HL5/INDEX(Exch_rate,MATCH($A5,Exch_regions1,0),MATCH(HL$1,Exch_months1,0))</f>
        <v>131.8125</v>
      </c>
      <c r="HN5" s="15">
        <v>5836056.5</v>
      </c>
      <c r="HO5" s="15">
        <f t="array" ref="HO5">HN5/INDEX(Exch_rate,MATCH($A5,Exch_regions1,0),MATCH(HN$1,Exch_months1,0))</f>
        <v>138.9537261904762</v>
      </c>
      <c r="HP5" s="15">
        <v>5979372</v>
      </c>
      <c r="HQ5" s="15">
        <f t="array" ref="HQ5">HP5/INDEX(Exch_rate,MATCH($A5,Exch_regions1,0),MATCH(HP$1,Exch_months1,0))</f>
        <v>142.36600000000001</v>
      </c>
      <c r="HR5" s="15">
        <v>6094900</v>
      </c>
      <c r="HS5" s="15">
        <f t="array" ref="HS5">HR5/INDEX(Exch_rate,MATCH($A5,Exch_regions1,0),MATCH(HR$1,Exch_months1,0))</f>
        <v>145.11666666666667</v>
      </c>
      <c r="HT5" s="15">
        <v>6269369</v>
      </c>
      <c r="HU5" s="15">
        <f t="array" ref="HU5">HT5/INDEX(Exch_rate,MATCH($A5,Exch_regions1,0),MATCH(HT$1,Exch_months1,0))</f>
        <v>149.27069047619048</v>
      </c>
      <c r="HV5" s="15">
        <v>6412500</v>
      </c>
      <c r="HW5" s="15">
        <f t="array" ref="HW5">HV5/INDEX(Exch_rate,MATCH($A5,Exch_regions1,0),MATCH(HV$1,Exch_months1,0))</f>
        <v>152.67857142857142</v>
      </c>
      <c r="HX5" s="15">
        <v>6578194</v>
      </c>
      <c r="HY5" s="15">
        <f t="array" ref="HY5">HX5/INDEX(Exch_rate,MATCH($A5,Exch_regions1,0),MATCH(HX$1,Exch_months1,0))</f>
        <v>156.62366666666668</v>
      </c>
      <c r="HZ5" s="15">
        <v>6616059.5</v>
      </c>
      <c r="IA5" s="15">
        <f t="array" ref="IA5">HZ5/INDEX(Exch_rate,MATCH($A5,Exch_regions1,0),MATCH(HZ$1,Exch_months1,0))</f>
        <v>157.52522619047619</v>
      </c>
      <c r="IB5" s="15">
        <v>6531769</v>
      </c>
      <c r="IC5" s="15">
        <f t="array" ref="IC5">IB5/INDEX(Exch_rate,MATCH($A5,Exch_regions1,0),MATCH(IB$1,Exch_months1,0))</f>
        <v>155.51830952380953</v>
      </c>
      <c r="ID5" s="15">
        <v>6139622</v>
      </c>
      <c r="IE5" s="15">
        <f t="array" ref="IE5">ID5/INDEX(Exch_rate,MATCH($A5,Exch_regions1,0),MATCH(ID$1,Exch_months1,0))</f>
        <v>146.00765755053507</v>
      </c>
      <c r="IF5" s="15">
        <v>6014369</v>
      </c>
      <c r="IG5" s="15">
        <f t="array" ref="IG5">IF5/INDEX(Exch_rate,MATCH($A5,Exch_regions1,0),MATCH(IF$1,Exch_months1,0))</f>
        <v>143.1992619047619</v>
      </c>
      <c r="IH5" s="15">
        <v>5910550</v>
      </c>
      <c r="II5" s="15">
        <f t="array" ref="II5">IH5/INDEX(Exch_rate,MATCH($A5,Exch_regions1,0),MATCH(IH$1,Exch_months1,0))</f>
        <v>140.72738095238094</v>
      </c>
      <c r="IJ5" s="15">
        <v>5819500</v>
      </c>
      <c r="IK5" s="15">
        <f t="array" ref="IK5">IJ5/INDEX(Exch_rate,MATCH($A5,Exch_regions1,0),MATCH(IJ$1,Exch_months1,0))</f>
        <v>138.5595238095238</v>
      </c>
      <c r="IL5" s="15">
        <v>5788062.5</v>
      </c>
      <c r="IM5" s="15">
        <f t="array" ref="IM5">IL5/INDEX(Exch_rate,MATCH($A5,Exch_regions1,0),MATCH(IL$1,Exch_months1,0))</f>
        <v>137.8110119047619</v>
      </c>
      <c r="IN5" s="15">
        <v>5917750</v>
      </c>
      <c r="IO5" s="15">
        <f t="array" ref="IO5">IN5/INDEX(Exch_rate,MATCH($A5,Exch_regions1,0),MATCH(IN$1,Exch_months1,0))</f>
        <v>140.89880952380952</v>
      </c>
      <c r="IP5" s="15">
        <v>5782200</v>
      </c>
      <c r="IQ5" s="15">
        <f t="array" ref="IQ5">IP5/INDEX(Exch_rate,MATCH($A5,Exch_regions1,0),MATCH(IP$1,Exch_months1,0))</f>
        <v>137.67142857142858</v>
      </c>
      <c r="IR5" s="15">
        <v>5699875</v>
      </c>
      <c r="IS5" s="15">
        <f t="array" ref="IS5">IR5/INDEX(Exch_rate,MATCH($A5,Exch_regions1,0),MATCH(IR$1,Exch_months1,0))</f>
        <v>135.71130952380952</v>
      </c>
      <c r="IT5" s="15">
        <v>5564210</v>
      </c>
      <c r="IU5" s="15">
        <f t="array" ref="IU5">IT5/INDEX(Exch_rate,MATCH($A5,Exch_regions1,0),MATCH(IT$1,Exch_months1,0))</f>
        <v>132.48119047619048</v>
      </c>
      <c r="IV5" s="15">
        <v>5575625</v>
      </c>
      <c r="IW5" s="15">
        <f t="array" ref="IW5">IV5/INDEX(Exch_rate,MATCH($A5,Exch_regions1,0),MATCH(IV$1,Exch_months1,0))</f>
        <v>132.7529761904762</v>
      </c>
      <c r="IX5" s="15">
        <v>5872500</v>
      </c>
      <c r="IY5" s="15">
        <f t="array" ref="IY5">IX5/INDEX(Exch_rate,MATCH($A5,Exch_regions1,0),MATCH(IX$1,Exch_months1,0))</f>
        <v>139.82142857142858</v>
      </c>
      <c r="IZ5" s="15">
        <v>5857600</v>
      </c>
      <c r="JA5" s="15">
        <f t="array" ref="JA5">IZ5/INDEX(Exch_rate,MATCH($A5,Exch_regions1,0),MATCH(IZ$1,Exch_months1,0))</f>
        <v>139.46666666666667</v>
      </c>
      <c r="JB5" s="15">
        <v>5707250</v>
      </c>
      <c r="JC5" s="15">
        <f t="array" ref="JC5">JB5/INDEX(Exch_rate,MATCH($A5,Exch_regions1,0),MATCH(JB$1,Exch_months1,0))</f>
        <v>135.88690476190476</v>
      </c>
      <c r="JD5" s="15">
        <v>5532500</v>
      </c>
      <c r="JE5" s="15">
        <f t="array" ref="JE5">JD5/INDEX(Exch_rate,MATCH($A5,Exch_regions1,0),MATCH(JD$1,Exch_months1,0))</f>
        <v>131.72619047619048</v>
      </c>
      <c r="JF5" s="15">
        <v>5487550</v>
      </c>
      <c r="JG5" s="15">
        <f t="array" ref="JG5">JF5/INDEX(Exch_rate,MATCH($A5,Exch_regions1,0),MATCH(JF$1,Exch_months1,0))</f>
        <v>130.65595238095239</v>
      </c>
      <c r="JH5" s="15">
        <v>5465625</v>
      </c>
      <c r="JI5" s="15">
        <f t="array" ref="JI5">JH5/INDEX(Exch_rate,MATCH($A5,Exch_regions1,0),MATCH(JH$1,Exch_months1,0))</f>
        <v>130.13392857142858</v>
      </c>
      <c r="JJ5" s="15">
        <v>5475619</v>
      </c>
      <c r="JK5" s="15">
        <f t="array" ref="JK5">JJ5/INDEX(Exch_rate,MATCH($A5,Exch_regions1,0),MATCH(JJ$1,Exch_months1,0))</f>
        <v>130.37188095238096</v>
      </c>
      <c r="JL5" s="15">
        <v>5527447</v>
      </c>
      <c r="JM5" s="15">
        <f>JL5/INDEX(Exchange_rate_data1,MATCH('Total Basket CMB_Regions '!$A5,Exch_regions,0),MATCH('Total Basket CMB_Regions '!JL$1,Exch_months3,0))</f>
        <v>131.60588095238094</v>
      </c>
      <c r="JN5" s="42">
        <v>5415125</v>
      </c>
      <c r="JO5" s="42">
        <f>JN5/INDEX(Exchange_rate_data2,MATCH('Total Basket CMB_Regions '!$A5,Exch_regions,0),MATCH('Total Basket CMB_Regions '!JN$1,Exch_months4,0))</f>
        <v>128.93154761904762</v>
      </c>
      <c r="JP5" s="42">
        <v>5273372</v>
      </c>
      <c r="JQ5" s="42">
        <f>JP5/INDEX(Exchange_rate_data3,MATCH('Total Basket CMB_Regions '!$A5,Exch_regions,0),MATCH('Total Basket CMB_Regions '!JP$1,Exch_months5,0))</f>
        <v>125.55647619047619</v>
      </c>
      <c r="JR5" s="42">
        <v>5215744</v>
      </c>
      <c r="JS5" s="42">
        <f>JR5/INDEX(Exchange_rate4,MATCH('Total Basket CMB_Regions '!$A5,Exch_regions,0),MATCH('Total Basket CMB_Regions '!JR$1,Exch_month6,0))</f>
        <v>124.18438095238095</v>
      </c>
      <c r="JT5" s="42">
        <v>5210772</v>
      </c>
      <c r="JU5" s="42">
        <f>JT5/INDEX(Exchange_rate5,MATCH('Total Basket CMB_Regions '!$A5,Exch_regions,0),MATCH('Total Basket CMB_Regions '!JT$1,Exch_month7,0))</f>
        <v>124.066</v>
      </c>
      <c r="JV5" s="2">
        <v>5242550</v>
      </c>
      <c r="JW5" s="42">
        <f>JV5/INDEX(Exchange_rate6,MATCH('Total Basket CMB_Regions '!$A5,Exch_regions,0),MATCH('Total Basket CMB_Regions '!JV$1,Exch_month9,0))</f>
        <v>124.82261904761904</v>
      </c>
      <c r="JX5" s="42">
        <v>5287750</v>
      </c>
      <c r="JY5" s="42">
        <f>JX5/INDEX(Exchange_rate7,MATCH('Total Basket CMB_Regions '!$A5,Exch_regions,0),MATCH('Total Basket CMB_Regions '!JX$1,Exch_month10,0))</f>
        <v>125.89880952380952</v>
      </c>
      <c r="JZ5" s="42">
        <v>5291937.5</v>
      </c>
      <c r="KA5" s="42">
        <f>JZ5/INDEX(Exchange_rate8,MATCH('Total Basket CMB_Regions '!$A5,Exch_regions,0),MATCH('Total Basket CMB_Regions '!JZ$1,Exchange_month11,0))</f>
        <v>125.9985119047619</v>
      </c>
      <c r="KB5" s="42">
        <v>5233877</v>
      </c>
      <c r="KC5" s="42">
        <f>KB5/INDEX(Exchange_rate9,MATCH('Total Basket CMB_Regions '!$A5,Exch_regions,0),MATCH('Total Basket CMB_Regions '!KB$1,Exch_month11,0))</f>
        <v>124.61611904761905</v>
      </c>
      <c r="KD5" s="42">
        <v>5361494</v>
      </c>
      <c r="KE5" s="42">
        <f>KD5/INDEX(Exchange_rate10,MATCH('Total Basket CMB_Regions '!$A5,Exch_regions,0),MATCH('Total Basket CMB_Regions '!KD$1,Exch_month12,0))</f>
        <v>127.65461904761905</v>
      </c>
      <c r="KF5" s="42">
        <v>5450875</v>
      </c>
      <c r="KG5" s="42">
        <f>KF5/INDEX(Exchange_rate11,MATCH('Total Basket CMB_Regions '!$A5,Exch_regions,0),MATCH('Total Basket CMB_Regions '!KF$1,Exch_month13,0))</f>
        <v>129.7827380952381</v>
      </c>
      <c r="KH5" s="42">
        <v>5450094</v>
      </c>
      <c r="KI5" s="42">
        <f>KH5/INDEX(Exchange_rate12,MATCH('Total Basket CMB_Regions '!$A5,Exch_regions,0),MATCH('Total Basket CMB_Regions '!KH$1,Exch_month14,0))</f>
        <v>129.76414285714284</v>
      </c>
      <c r="KJ5" s="42">
        <v>5330212.5</v>
      </c>
      <c r="KK5" s="42">
        <f>KJ5/INDEX(Exchange_rate13,MATCH('Total Basket CMB_Regions '!$A5,Exch_regions,0),MATCH('Total Basket CMB_Regions '!KJ$1,Exch_month15,0))</f>
        <v>126.90982142857143</v>
      </c>
      <c r="KL5" s="42">
        <v>5291187.5</v>
      </c>
      <c r="KM5" s="42">
        <f>KL5/INDEX(Exchange_rate14,MATCH('Total Basket CMB_Regions '!$A5,Exch_regions,0),MATCH('Total Basket CMB_Regions '!KL$1,Exch_month16,0))</f>
        <v>125.98065476190476</v>
      </c>
      <c r="KN5" s="42">
        <v>5207840</v>
      </c>
      <c r="KO5" s="42">
        <f>KN5/INDEX(Exchange_rate15,MATCH('Total Basket CMB_Regions '!$A5,Exch_regions,0),MATCH('Total Basket CMB_Regions '!KN$1,Exch_month17,0))</f>
        <v>123.99619047619048</v>
      </c>
      <c r="KP5" s="44">
        <v>5324099</v>
      </c>
      <c r="KQ5" s="42">
        <f>KP5/INDEX(Exchange_rate16,MATCH('Total Basket CMB_Regions '!$A5,Exch_regions,0),MATCH('Total Basket CMB_Regions '!KP$1,Exch_month18,0))</f>
        <v>126.76426190476191</v>
      </c>
      <c r="KR5" s="42">
        <v>5315684.5</v>
      </c>
      <c r="KS5" s="42">
        <f>KR5/INDEX(Exchange_rate17,MATCH('Total Basket CMB_Regions '!$A5,Exch_regions,0),MATCH('Total Basket CMB_Regions '!KR$1,Exch_month19,0))</f>
        <v>126.56391666666667</v>
      </c>
      <c r="KT5" s="42">
        <v>5077985</v>
      </c>
      <c r="KU5" s="42">
        <f>KT5/INDEX(Exchange_rate18,MATCH('Total Basket CMB_Regions '!$A5,Exch_regions,0),MATCH('Total Basket CMB_Regions '!KT$1,Exch_month20,0))</f>
        <v>120.90440476190476</v>
      </c>
      <c r="KV5" s="42">
        <v>5042503</v>
      </c>
      <c r="KW5" s="42">
        <f>KV5/INDEX(Exchange_rate19,MATCH('Total Basket CMB_Regions '!$A5,Exch_regions,0),MATCH('Total Basket CMB_Regions '!KV$1,Exch_month21,0))</f>
        <v>120.05959523809524</v>
      </c>
      <c r="KX5" s="2">
        <v>5042924.5</v>
      </c>
      <c r="KY5" s="42">
        <f>KX5/INDEX(Exchange_rate20,MATCH('Total Basket CMB_Regions '!$A5,Exch_regions,0),MATCH(KX$1,Exch_month22,0))</f>
        <v>120.06963095238095</v>
      </c>
      <c r="KZ5" s="42">
        <v>5275360</v>
      </c>
      <c r="LA5" s="42">
        <f>KZ5/INDEX(Exchange_rate22,MATCH('Total Basket CMB_Regions '!$A5,Exch_regions,0),MATCH(KZ$1,Exch_month24,0))</f>
        <v>125.60380952380953</v>
      </c>
      <c r="LB5" s="42">
        <v>5295640.5</v>
      </c>
      <c r="LC5" s="42">
        <f>LB5/INDEX(Exchange_rate23,MATCH('Total Basket CMB_Regions '!$A5,Exch_regions,0),MATCH(LB$1,Exch_month25,0))</f>
        <v>126.08667857142858</v>
      </c>
      <c r="LD5" s="24">
        <f t="shared" si="0"/>
        <v>5284233.2</v>
      </c>
      <c r="LE5" s="24">
        <f t="shared" si="0"/>
        <v>127.19620676372458</v>
      </c>
      <c r="LG5" s="41"/>
    </row>
    <row r="6" spans="1:319" x14ac:dyDescent="0.35">
      <c r="A6" s="1" t="s">
        <v>3</v>
      </c>
      <c r="B6" s="21">
        <v>2658250</v>
      </c>
      <c r="C6" s="15">
        <f t="array" ref="C6">B6/INDEX(Exch_rate,MATCH($A6,Exch_regions1,0),MATCH(B$1,Exch_months1,0))</f>
        <v>125.09411764705882</v>
      </c>
      <c r="D6" s="21">
        <v>2684125</v>
      </c>
      <c r="E6" s="15">
        <f t="array" ref="E6">D6/INDEX(Exch_rate,MATCH($A6,Exch_regions1,0),MATCH(D$1,Exch_months1,0))</f>
        <v>127.81547619047619</v>
      </c>
      <c r="F6" s="21">
        <v>2522875</v>
      </c>
      <c r="G6" s="15">
        <f t="array" ref="G6">F6/INDEX(Exch_rate,MATCH($A6,Exch_regions1,0),MATCH(F$1,Exch_months1,0))</f>
        <v>128.55414012738854</v>
      </c>
      <c r="H6" s="21">
        <v>2518400</v>
      </c>
      <c r="I6" s="15">
        <f t="array" ref="I6">H6/INDEX(Exch_rate,MATCH($A6,Exch_regions1,0),MATCH(H$1,Exch_months1,0))</f>
        <v>122.96875</v>
      </c>
      <c r="J6" s="21">
        <v>2382750</v>
      </c>
      <c r="K6" s="15">
        <f t="array" ref="K6">J6/INDEX(Exch_rate,MATCH($A6,Exch_regions1,0),MATCH(J$1,Exch_months1,0))</f>
        <v>116.23170731707317</v>
      </c>
      <c r="L6" s="21">
        <v>2406250</v>
      </c>
      <c r="M6" s="15">
        <f t="array" ref="M6">L6/INDEX(Exch_rate,MATCH($A6,Exch_regions1,0),MATCH(L$1,Exch_months1,0))</f>
        <v>117.3780487804878</v>
      </c>
      <c r="N6" s="21">
        <v>2410300</v>
      </c>
      <c r="O6" s="15">
        <f t="array" ref="O6">N6/INDEX(Exch_rate,MATCH($A6,Exch_regions1,0),MATCH(N$1,Exch_months1,0))</f>
        <v>117.11856171039844</v>
      </c>
      <c r="P6" s="21">
        <v>2613700</v>
      </c>
      <c r="Q6" s="15">
        <f t="array" ref="Q6">P6/INDEX(Exch_rate,MATCH($A6,Exch_regions1,0),MATCH(P$1,Exch_months1,0))</f>
        <v>129.3910891089109</v>
      </c>
      <c r="R6" s="21">
        <v>2565250</v>
      </c>
      <c r="S6" s="15">
        <f t="array" ref="S6">R6/INDEX(Exch_rate,MATCH($A6,Exch_regions1,0),MATCH(R$1,Exch_months1,0))</f>
        <v>126.67901234567901</v>
      </c>
      <c r="T6" s="21">
        <v>2458750</v>
      </c>
      <c r="U6" s="15">
        <f t="array" ref="U6">T6/INDEX(Exch_rate,MATCH($A6,Exch_regions1,0),MATCH(T$1,Exch_months1,0))</f>
        <v>122.9375</v>
      </c>
      <c r="V6" s="21">
        <v>2491750</v>
      </c>
      <c r="W6" s="15">
        <f t="array" ref="W6">V6/INDEX(Exch_rate,MATCH($A6,Exch_regions1,0),MATCH(V$1,Exch_months1,0))</f>
        <v>124.58750000000001</v>
      </c>
      <c r="X6" s="21">
        <v>2466250</v>
      </c>
      <c r="Y6" s="15">
        <f t="array" ref="Y6">X6/INDEX(Exch_rate,MATCH($A6,Exch_regions1,0),MATCH(X$1,Exch_months1,0))</f>
        <v>123.3125</v>
      </c>
      <c r="Z6" s="21">
        <v>2462125</v>
      </c>
      <c r="AA6" s="15">
        <f t="array" ref="AA6">Z6/INDEX(Exch_rate,MATCH($A6,Exch_regions1,0),MATCH(Z$1,Exch_months1,0))</f>
        <v>123.10625</v>
      </c>
      <c r="AB6" s="21">
        <v>2412250</v>
      </c>
      <c r="AC6" s="15">
        <f t="array" ref="AC6">AB6/INDEX(Exch_rate,MATCH($A6,Exch_regions1,0),MATCH(AB$1,Exch_months1,0))</f>
        <v>120.6125</v>
      </c>
      <c r="AD6" s="21">
        <v>2280500</v>
      </c>
      <c r="AE6" s="15">
        <f t="array" ref="AE6">AD6/INDEX(Exch_rate,MATCH($A6,Exch_regions1,0),MATCH(AD$1,Exch_months1,0))</f>
        <v>112.89603960396039</v>
      </c>
      <c r="AF6" s="21">
        <v>2228625</v>
      </c>
      <c r="AG6" s="15">
        <f t="array" ref="AG6">AF6/INDEX(Exch_rate,MATCH($A6,Exch_regions1,0),MATCH(AF$1,Exch_months1,0))</f>
        <v>109.24632352941177</v>
      </c>
      <c r="AH6" s="21">
        <v>2203000</v>
      </c>
      <c r="AI6" s="15">
        <f t="array" ref="AI6">AH6/INDEX(Exch_rate,MATCH($A6,Exch_regions1,0),MATCH(AH$1,Exch_months1,0))</f>
        <v>108.52216748768473</v>
      </c>
      <c r="AJ6" s="21">
        <v>2266750</v>
      </c>
      <c r="AK6" s="15">
        <f t="array" ref="AK6">AJ6/INDEX(Exch_rate,MATCH($A6,Exch_regions1,0),MATCH(AJ$1,Exch_months1,0))</f>
        <v>112.21534653465346</v>
      </c>
      <c r="AL6" s="21">
        <v>2299000</v>
      </c>
      <c r="AM6" s="15">
        <f t="array" ref="AM6">AL6/INDEX(Exch_rate,MATCH($A6,Exch_regions1,0),MATCH(AL$1,Exch_months1,0))</f>
        <v>114.52054794520548</v>
      </c>
      <c r="AN6" s="21">
        <v>2324000</v>
      </c>
      <c r="AO6" s="15">
        <f t="array" ref="AO6">AN6/INDEX(Exch_rate,MATCH($A6,Exch_regions1,0),MATCH(AN$1,Exch_months1,0))</f>
        <v>115.76587795765877</v>
      </c>
      <c r="AP6" s="21">
        <v>2392600</v>
      </c>
      <c r="AQ6" s="15">
        <f t="array" ref="AQ6">AP6/INDEX(Exch_rate,MATCH($A6,Exch_regions1,0),MATCH(AP$1,Exch_months1,0))</f>
        <v>119.39121756487026</v>
      </c>
      <c r="AR6" s="21">
        <v>2345250</v>
      </c>
      <c r="AS6" s="15">
        <f t="array" ref="AS6">AR6/INDEX(Exch_rate,MATCH($A6,Exch_regions1,0),MATCH(AR$1,Exch_months1,0))</f>
        <v>117.2625</v>
      </c>
      <c r="AT6" s="21">
        <v>2283750</v>
      </c>
      <c r="AU6" s="15">
        <f t="array" ref="AU6">AT6/INDEX(Exch_rate,MATCH($A6,Exch_regions1,0),MATCH(AT$1,Exch_months1,0))</f>
        <v>112.08588957055214</v>
      </c>
      <c r="AV6" s="21">
        <v>2180100</v>
      </c>
      <c r="AW6" s="15">
        <f t="array" ref="AW6">AV6/INDEX(Exch_rate,MATCH($A6,Exch_regions1,0),MATCH(AV$1,Exch_months1,0))</f>
        <v>108.62481315396114</v>
      </c>
      <c r="AX6" s="21">
        <v>2197500</v>
      </c>
      <c r="AY6" s="15">
        <f t="array" ref="AY6">AX6/INDEX(Exch_rate,MATCH($A6,Exch_regions1,0),MATCH(AX$1,Exch_months1,0))</f>
        <v>109.71043434847728</v>
      </c>
      <c r="AZ6" s="21">
        <v>2216250</v>
      </c>
      <c r="BA6" s="15">
        <f t="array" ref="BA6">AZ6/INDEX(Exch_rate,MATCH($A6,Exch_regions1,0),MATCH(AZ$1,Exch_months1,0))</f>
        <v>110.4645367093655</v>
      </c>
      <c r="BB6" s="21">
        <v>2258700</v>
      </c>
      <c r="BC6" s="15">
        <f t="array" ref="BC6">BB6/INDEX(Exch_rate,MATCH($A6,Exch_regions1,0),MATCH(BB$1,Exch_months1,0))</f>
        <v>110.9599135390057</v>
      </c>
      <c r="BD6" s="21">
        <v>2203000</v>
      </c>
      <c r="BE6" s="15">
        <f t="array" ref="BE6">BD6/INDEX(Exch_rate,MATCH($A6,Exch_regions1,0),MATCH(BD$1,Exch_months1,0))</f>
        <v>108.52216748768473</v>
      </c>
      <c r="BF6" s="21">
        <v>2177000</v>
      </c>
      <c r="BG6" s="15">
        <f t="array" ref="BG6">BF6/INDEX(Exch_rate,MATCH($A6,Exch_regions1,0),MATCH(BF$1,Exch_months1,0))</f>
        <v>107.50617283950618</v>
      </c>
      <c r="BH6" s="21">
        <v>2280500</v>
      </c>
      <c r="BI6" s="15">
        <f t="array" ref="BI6">BH6/INDEX(Exch_rate,MATCH($A6,Exch_regions1,0),MATCH(BH$1,Exch_months1,0))</f>
        <v>112.89603960396039</v>
      </c>
      <c r="BJ6" s="21">
        <v>2281700</v>
      </c>
      <c r="BK6" s="15">
        <f t="array" ref="BK6">BJ6/INDEX(Exch_rate,MATCH($A6,Exch_regions1,0),MATCH(BJ$1,Exch_months1,0))</f>
        <v>110.97762645914396</v>
      </c>
      <c r="BL6" s="21">
        <v>2295000</v>
      </c>
      <c r="BM6" s="15">
        <f t="array" ref="BM6">BL6/INDEX(Exch_rate,MATCH($A6,Exch_regions1,0),MATCH(BL$1,Exch_months1,0))</f>
        <v>113.89578163771712</v>
      </c>
      <c r="BN6" s="21">
        <v>2196000</v>
      </c>
      <c r="BO6" s="15">
        <f t="array" ref="BO6">BN6/INDEX(Exch_rate,MATCH($A6,Exch_regions1,0),MATCH(BN$1,Exch_months1,0))</f>
        <v>108.71287128712871</v>
      </c>
      <c r="BP6" s="21">
        <v>2134750</v>
      </c>
      <c r="BQ6" s="15">
        <f t="array" ref="BQ6">BP6/INDEX(Exch_rate,MATCH($A6,Exch_regions1,0),MATCH(BP$1,Exch_months1,0))</f>
        <v>105.68069306930693</v>
      </c>
      <c r="BR6" s="21">
        <v>2132000</v>
      </c>
      <c r="BS6" s="15">
        <f t="array" ref="BS6">BR6/INDEX(Exch_rate,MATCH($A6,Exch_regions1,0),MATCH(BR$1,Exch_months1,0))</f>
        <v>105.154130702836</v>
      </c>
      <c r="BT6" s="21">
        <v>2115500</v>
      </c>
      <c r="BU6" s="15">
        <f t="array" ref="BU6">BT6/INDEX(Exch_rate,MATCH($A6,Exch_regions1,0),MATCH(BT$1,Exch_months1,0))</f>
        <v>104.46913580246914</v>
      </c>
      <c r="BV6" s="21">
        <v>2180000</v>
      </c>
      <c r="BW6" s="15">
        <f t="array" ref="BW6">BV6/INDEX(Exch_rate,MATCH($A6,Exch_regions1,0),MATCH(BV$1,Exch_months1,0))</f>
        <v>107.38916256157636</v>
      </c>
      <c r="BX6" s="21">
        <v>2156900</v>
      </c>
      <c r="BY6" s="15">
        <f t="array" ref="BY6">BX6/INDEX(Exch_rate,MATCH($A6,Exch_regions1,0),MATCH(BX$1,Exch_months1,0))</f>
        <v>106.25123152709359</v>
      </c>
      <c r="BZ6" s="21">
        <v>2250500</v>
      </c>
      <c r="CA6" s="15">
        <f t="array" ref="CA6">BZ6/INDEX(Exch_rate,MATCH($A6,Exch_regions1,0),MATCH(BZ$1,Exch_months1,0))</f>
        <v>110.58968058968058</v>
      </c>
      <c r="CB6" s="21">
        <v>2324750</v>
      </c>
      <c r="CC6" s="15">
        <f t="array" ref="CC6">CB6/INDEX(Exch_rate,MATCH($A6,Exch_regions1,0),MATCH(CB$1,Exch_months1,0))</f>
        <v>113.95833333333333</v>
      </c>
      <c r="CD6" s="21">
        <v>2355500</v>
      </c>
      <c r="CE6" s="15">
        <f t="array" ref="CE6">CD6/INDEX(Exch_rate,MATCH($A6,Exch_regions1,0),MATCH(CD$1,Exch_months1,0))</f>
        <v>115.46568627450981</v>
      </c>
      <c r="CF6" s="21">
        <v>2308500</v>
      </c>
      <c r="CG6" s="15">
        <f t="array" ref="CG6">CF6/INDEX(Exch_rate,MATCH($A6,Exch_regions1,0),MATCH(CF$1,Exch_months1,0))</f>
        <v>99.290322580645167</v>
      </c>
      <c r="CH6" s="21">
        <v>2273750</v>
      </c>
      <c r="CI6" s="15">
        <f t="array" ref="CI6">CH6/INDEX(Exch_rate,MATCH($A6,Exch_regions1,0),MATCH(CH$1,Exch_months1,0))</f>
        <v>94.739583333333329</v>
      </c>
      <c r="CJ6" s="21">
        <v>2335975</v>
      </c>
      <c r="CK6" s="15">
        <f t="array" ref="CK6">CJ6/INDEX(Exch_rate,MATCH($A6,Exch_regions1,0),MATCH(CJ$1,Exch_months1,0))</f>
        <v>94.382828282828285</v>
      </c>
      <c r="CL6" s="21">
        <v>2325100</v>
      </c>
      <c r="CM6" s="15">
        <f t="array" ref="CM6">CL6/INDEX(Exch_rate,MATCH($A6,Exch_regions1,0),MATCH(CL$1,Exch_months1,0))</f>
        <v>93.004000000000005</v>
      </c>
      <c r="CN6" s="21">
        <v>2314500</v>
      </c>
      <c r="CO6" s="15">
        <f t="array" ref="CO6">CN6/INDEX(Exch_rate,MATCH($A6,Exch_regions1,0),MATCH(CN$1,Exch_months1,0))</f>
        <v>92.58</v>
      </c>
      <c r="CP6" s="21">
        <v>2384750</v>
      </c>
      <c r="CQ6" s="15">
        <f t="array" ref="CQ6">CP6/INDEX(Exch_rate,MATCH($A6,Exch_regions1,0),MATCH(CP$1,Exch_months1,0))</f>
        <v>91.72115384615384</v>
      </c>
      <c r="CR6" s="21">
        <v>2405000</v>
      </c>
      <c r="CS6" s="15">
        <f t="array" ref="CS6">CR6/INDEX(Exch_rate,MATCH($A6,Exch_regions1,0),MATCH(CR$1,Exch_months1,0))</f>
        <v>92.5</v>
      </c>
      <c r="CT6" s="21">
        <v>2408000</v>
      </c>
      <c r="CU6" s="15">
        <f t="array" ref="CU6">CT6/INDEX(Exch_rate,MATCH($A6,Exch_regions1,0),MATCH(CT$1,Exch_months1,0))</f>
        <v>89.18518518518519</v>
      </c>
      <c r="CV6" s="21">
        <v>2434500</v>
      </c>
      <c r="CW6" s="15">
        <f t="array" ref="CW6">CV6/INDEX(Exch_rate,MATCH($A6,Exch_regions1,0),MATCH(CV$1,Exch_months1,0))</f>
        <v>91.867924528301884</v>
      </c>
      <c r="CX6" s="15">
        <v>2547000</v>
      </c>
      <c r="CY6" s="15">
        <f t="array" ref="CY6">CX6/INDEX(Exch_rate,MATCH($A6,Exch_regions1,0),MATCH(CX$1,Exch_months1,0))</f>
        <v>89.368421052631575</v>
      </c>
      <c r="CZ6" s="15">
        <v>2576250</v>
      </c>
      <c r="DA6" s="15">
        <f t="array" ref="DA6">CZ6/INDEX(Exch_rate,MATCH($A6,Exch_regions1,0),MATCH(CZ$1,Exch_months1,0))</f>
        <v>92.008928571428569</v>
      </c>
      <c r="DB6" s="15">
        <v>2613250</v>
      </c>
      <c r="DC6" s="15">
        <f t="array" ref="DC6">DB6/INDEX(Exch_rate,MATCH($A6,Exch_regions1,0),MATCH(DB$1,Exch_months1,0))</f>
        <v>93.330357142857139</v>
      </c>
      <c r="DD6" s="15">
        <v>2634000</v>
      </c>
      <c r="DE6" s="15">
        <f t="array" ref="DE6">DD6/INDEX(Exch_rate,MATCH($A6,Exch_regions1,0),MATCH(DD$1,Exch_months1,0))</f>
        <v>94.071428571428569</v>
      </c>
      <c r="DF6" s="2">
        <v>2721500</v>
      </c>
      <c r="DG6" s="15">
        <f t="array" ref="DG6">DF6/INDEX(Exch_rate,MATCH($A6,Exch_regions1,0),MATCH(DF$1,Exch_months1,0))</f>
        <v>93.84482758620689</v>
      </c>
      <c r="DH6" s="2">
        <v>2899000</v>
      </c>
      <c r="DI6" s="15">
        <f t="array" ref="DI6">DH6/INDEX(Exch_rate,MATCH($A6,Exch_regions1,0),MATCH(DH$1,Exch_months1,0))</f>
        <v>99.965517241379317</v>
      </c>
      <c r="DJ6" s="2">
        <v>3058127</v>
      </c>
      <c r="DK6" s="15">
        <f t="array" ref="DK6">DJ6/INDEX(Exch_rate,MATCH($A6,Exch_regions1,0),MATCH(DJ$1,Exch_months1,0))</f>
        <v>114.3225046728972</v>
      </c>
      <c r="DL6" s="2">
        <v>2835200</v>
      </c>
      <c r="DM6" s="15">
        <f t="array" ref="DM6">DL6/INDEX(Exch_rate,MATCH($A6,Exch_regions1,0),MATCH(DL$1,Exch_months1,0))</f>
        <v>107.39393939393939</v>
      </c>
      <c r="DN6" s="2">
        <v>2945000</v>
      </c>
      <c r="DO6" s="15">
        <f t="array" ref="DO6">DN6/INDEX(Exch_rate,MATCH($A6,Exch_regions1,0),MATCH(DN$1,Exch_months1,0))</f>
        <v>109.07407407407408</v>
      </c>
      <c r="DP6" s="2">
        <v>3136250</v>
      </c>
      <c r="DQ6" s="15">
        <f t="array" ref="DQ6">DP6/INDEX(Exch_rate,MATCH($A6,Exch_regions1,0),MATCH(DP$1,Exch_months1,0))</f>
        <v>112.00892857142857</v>
      </c>
      <c r="DR6" s="17">
        <v>3100750</v>
      </c>
      <c r="DS6" s="15">
        <f t="array" ref="DS6">DR6/INDEX(Exch_rate,MATCH($A6,Exch_regions1,0),MATCH(DR$1,Exch_months1,0))</f>
        <v>110.74107142857143</v>
      </c>
      <c r="DT6" s="17">
        <v>2905600</v>
      </c>
      <c r="DU6" s="15">
        <f t="array" ref="DU6">DT6/INDEX(Exch_rate,MATCH($A6,Exch_regions1,0),MATCH(DT$1,Exch_months1,0))</f>
        <v>103.77142857142857</v>
      </c>
      <c r="DV6" s="17">
        <v>2945750</v>
      </c>
      <c r="DW6" s="15">
        <f t="array" ref="DW6">DV6/INDEX(Exch_rate,MATCH($A6,Exch_regions1,0),MATCH(DV$1,Exch_months1,0))</f>
        <v>99.855932203389827</v>
      </c>
      <c r="DX6" s="17">
        <v>3135500</v>
      </c>
      <c r="DY6" s="15">
        <f t="array" ref="DY6">DX6/INDEX(Exch_rate,MATCH($A6,Exch_regions1,0),MATCH(DX$1,Exch_months1,0))</f>
        <v>104.51666666666667</v>
      </c>
      <c r="DZ6" s="17">
        <v>3243875</v>
      </c>
      <c r="EA6" s="15">
        <f t="array" ref="EA6">DZ6/INDEX(Exch_rate,MATCH($A6,Exch_regions1,0),MATCH(DZ$1,Exch_months1,0))</f>
        <v>108.12916666666666</v>
      </c>
      <c r="EB6" s="17">
        <v>3287750</v>
      </c>
      <c r="EC6" s="15">
        <f t="array" ref="EC6">EB6/INDEX(Exch_rate,MATCH($A6,Exch_regions1,0),MATCH(EB$1,Exch_months1,0))</f>
        <v>109.59166666666667</v>
      </c>
      <c r="ED6" s="2">
        <v>3451300</v>
      </c>
      <c r="EE6" s="15">
        <f t="array" ref="EE6">ED6/INDEX(Exch_rate,MATCH($A6,Exch_regions1,0),MATCH(ED$1,Exch_months1,0))</f>
        <v>113.52960526315789</v>
      </c>
      <c r="EF6" s="20">
        <v>3437750</v>
      </c>
      <c r="EG6" s="15">
        <f t="array" ref="EG6">EF6/INDEX(Exch_rate,MATCH($A6,Exch_regions1,0),MATCH(EF$1,Exch_months1,0))</f>
        <v>110.89516129032258</v>
      </c>
      <c r="EH6" s="2">
        <v>3515750</v>
      </c>
      <c r="EI6" s="15">
        <f t="array" ref="EI6">EH6/INDEX(Exch_rate,MATCH($A6,Exch_regions1,0),MATCH(EH$1,Exch_months1,0))</f>
        <v>109.8671875</v>
      </c>
      <c r="EJ6" s="21">
        <v>3596900</v>
      </c>
      <c r="EK6" s="15">
        <f t="array" ref="EK6">EJ6/INDEX(Exch_rate,MATCH($A6,Exch_regions1,0),MATCH(EJ$1,Exch_months1,0))</f>
        <v>112.403125</v>
      </c>
      <c r="EL6" s="21">
        <v>3333000</v>
      </c>
      <c r="EM6" s="15">
        <f t="array" ref="EM6">EL6/INDEX(Exch_rate,MATCH($A6,Exch_regions1,0),MATCH(EL$1,Exch_months1,0))</f>
        <v>99.492537313432834</v>
      </c>
      <c r="EN6" s="2">
        <v>3351250</v>
      </c>
      <c r="EO6" s="15">
        <f t="array" ref="EO6">EN6/INDEX(Exch_rate,MATCH($A6,Exch_regions1,0),MATCH(EN$1,Exch_months1,0))</f>
        <v>97.846715328467155</v>
      </c>
      <c r="EP6" s="28">
        <v>3369250</v>
      </c>
      <c r="EQ6" s="15">
        <f t="array" ref="EQ6">EP6/INDEX(Exch_rate,MATCH($A6,Exch_regions1,0),MATCH(EP$1,Exch_months1,0))</f>
        <v>101.33082706766918</v>
      </c>
      <c r="ER6" s="29">
        <v>3575500</v>
      </c>
      <c r="ES6" s="15">
        <f t="array" ref="ES6">ER6/INDEX(Exch_rate,MATCH($A6,Exch_regions1,0),MATCH(ER$1,Exch_months1,0))</f>
        <v>117.22950819672131</v>
      </c>
      <c r="ET6" s="29">
        <v>3452250</v>
      </c>
      <c r="EU6" s="15">
        <f t="array" ref="EU6">ET6/INDEX(Exch_rate,MATCH($A6,Exch_regions1,0),MATCH(ET$1,Exch_months1,0))</f>
        <v>103.82706766917293</v>
      </c>
      <c r="EV6" s="30">
        <v>3599000</v>
      </c>
      <c r="EW6" s="15">
        <f t="array" ref="EW6">EV6/INDEX(Exch_rate,MATCH($A6,Exch_regions1,0),MATCH(EV$1,Exch_months1,0))</f>
        <v>109.06060606060606</v>
      </c>
      <c r="EX6" s="30">
        <v>3587500</v>
      </c>
      <c r="EY6" s="15">
        <f t="array" ref="EY6">EX6/INDEX(Exch_rate,MATCH($A6,Exch_regions1,0),MATCH(EX$1,Exch_months1,0))</f>
        <v>107.89473684210526</v>
      </c>
      <c r="EZ6" s="30">
        <v>3511250</v>
      </c>
      <c r="FA6" s="15">
        <f t="array" ref="FA6">EZ6/INDEX(Exch_rate,MATCH($A6,Exch_regions1,0),MATCH(EZ$1,Exch_months1,0))</f>
        <v>103.27205882352941</v>
      </c>
      <c r="FB6" s="30">
        <v>3584000</v>
      </c>
      <c r="FC6" s="15">
        <f t="array" ref="FC6">FB6/INDEX(Exch_rate,MATCH($A6,Exch_regions1,0),MATCH(FB$1,Exch_months1,0))</f>
        <v>102.4</v>
      </c>
      <c r="FD6" s="30">
        <v>3625000</v>
      </c>
      <c r="FE6" s="15">
        <f t="array" ref="FE6">FD6/INDEX(Exch_rate,MATCH($A6,Exch_regions1,0),MATCH(FD$1,Exch_months1,0))</f>
        <v>106.61764705882354</v>
      </c>
      <c r="FF6" s="15">
        <v>3704350</v>
      </c>
      <c r="FG6" s="15">
        <f t="array" ref="FG6">FF6/INDEX(Exch_rate,MATCH($A6,Exch_regions1,0),MATCH(FF$1,Exch_months1,0))</f>
        <v>112.2530303030303</v>
      </c>
      <c r="FH6" s="15">
        <v>3680600</v>
      </c>
      <c r="FI6" s="15">
        <f t="array" ref="FI6">FH6/INDEX(Exch_rate,MATCH($A6,Exch_regions1,0),MATCH(FH$1,Exch_months1,0))</f>
        <v>109.86865671641792</v>
      </c>
      <c r="FJ6" s="15">
        <v>3631725</v>
      </c>
      <c r="FK6" s="15">
        <f t="array" ref="FK6">FJ6/INDEX(Exch_rate,MATCH($A6,Exch_regions1,0),MATCH(FJ$1,Exch_months1,0))</f>
        <v>106.81544117647059</v>
      </c>
      <c r="FL6" s="15">
        <v>3643750</v>
      </c>
      <c r="FM6" s="15">
        <f t="array" ref="FM6">FL6/INDEX(Exch_rate,MATCH($A6,Exch_regions1,0),MATCH(FL$1,Exch_months1,0))</f>
        <v>105.6159420289855</v>
      </c>
      <c r="FN6" s="15">
        <v>3699400</v>
      </c>
      <c r="FO6" s="15">
        <f t="array" ref="FO6">FN6/INDEX(Exch_rate,MATCH($A6,Exch_regions1,0),MATCH(FN$1,Exch_months1,0))</f>
        <v>105.69714285714285</v>
      </c>
      <c r="FP6" s="15">
        <v>3824000</v>
      </c>
      <c r="FQ6" s="15">
        <f t="array" ref="FQ6">FP6/INDEX(Exch_rate,MATCH($A6,Exch_regions1,0),MATCH(FP$1,Exch_months1,0))</f>
        <v>106.22222222222223</v>
      </c>
      <c r="FR6" s="15">
        <v>3963400</v>
      </c>
      <c r="FS6" s="15">
        <f t="array" ref="FS6">FR6/INDEX(Exch_rate,MATCH($A6,Exch_regions1,0),MATCH(FR$1,Exch_months1,0))</f>
        <v>108.88461538461539</v>
      </c>
      <c r="FT6" s="15">
        <v>4384625</v>
      </c>
      <c r="FU6" s="15">
        <f t="array" ref="FU6">FT6/INDEX(Exch_rate,MATCH($A6,Exch_regions1,0),MATCH(FT$1,Exch_months1,0))</f>
        <v>115.76567656765677</v>
      </c>
      <c r="FV6" s="15">
        <v>4571280</v>
      </c>
      <c r="FW6" s="15">
        <f t="array" ref="FW6">FV6/INDEX(Exch_rate,MATCH($A6,Exch_regions1,0),MATCH(FV$1,Exch_months1,0))</f>
        <v>120.29684210526315</v>
      </c>
      <c r="FX6" s="15">
        <v>4480144</v>
      </c>
      <c r="FY6" s="15">
        <f t="array" ref="FY6">FX6/INDEX(Exch_rate,MATCH($A6,Exch_regions1,0),MATCH(FX$1,Exch_months1,0))</f>
        <v>117.89852631578947</v>
      </c>
      <c r="FZ6" s="15">
        <v>4509750</v>
      </c>
      <c r="GA6" s="15">
        <f t="array" ref="GA6">FZ6/INDEX(Exch_rate,MATCH($A6,Exch_regions1,0),MATCH(FZ$1,Exch_months1,0))</f>
        <v>116.38064516129032</v>
      </c>
      <c r="GB6" s="15">
        <v>4799200</v>
      </c>
      <c r="GC6" s="15">
        <f t="array" ref="GC6">GB6/INDEX(Exch_rate,MATCH($A6,Exch_regions1,0),MATCH(GB$1,Exch_months1,0))</f>
        <v>120.88664987405542</v>
      </c>
      <c r="GD6" s="15">
        <v>4629000</v>
      </c>
      <c r="GE6" s="15">
        <f t="array" ref="GE6">GD6/INDEX(Exch_rate,MATCH($A6,Exch_regions1,0),MATCH(GD$1,Exch_months1,0))</f>
        <v>115.72499999999999</v>
      </c>
      <c r="GF6" s="15">
        <v>5175500</v>
      </c>
      <c r="GG6" s="15">
        <f t="array" ref="GG6">GF6/INDEX(Exch_rate,MATCH($A6,Exch_regions1,0),MATCH(GF$1,Exch_months1,0))</f>
        <v>129.38749999999999</v>
      </c>
      <c r="GH6" s="15">
        <v>5325531.5</v>
      </c>
      <c r="GI6" s="15">
        <f t="array" ref="GI6">GH6/INDEX(Exch_rate,MATCH($A6,Exch_regions1,0),MATCH(GH$1,Exch_months1,0))</f>
        <v>130.68788957055216</v>
      </c>
      <c r="GJ6" s="15">
        <v>5600750</v>
      </c>
      <c r="GK6" s="15">
        <f t="array" ref="GK6">GJ6/INDEX(Exch_rate,MATCH($A6,Exch_regions1,0),MATCH(GJ$1,Exch_months1,0))</f>
        <v>156.66433566433565</v>
      </c>
      <c r="GL6" s="15">
        <v>5708250</v>
      </c>
      <c r="GM6" s="15">
        <f t="array" ref="GM6">GL6/INDEX(Exch_rate,MATCH($A6,Exch_regions1,0),MATCH(GL$1,Exch_months1,0))</f>
        <v>161.93617021276594</v>
      </c>
      <c r="GN6" s="15">
        <v>6119375</v>
      </c>
      <c r="GO6" s="15">
        <f t="array" ref="GO6">GN6/INDEX(Exch_rate,MATCH($A6,Exch_regions1,0),MATCH(GN$1,Exch_months1,0))</f>
        <v>140.67528735632183</v>
      </c>
      <c r="GP6" s="15">
        <v>6263694</v>
      </c>
      <c r="GQ6" s="15">
        <f t="array" ref="GQ6">GP6/INDEX(Exch_rate,MATCH($A6,Exch_regions1,0),MATCH(GP$1,Exch_months1,0))</f>
        <v>149.13557142857144</v>
      </c>
      <c r="GR6" s="15">
        <v>6402750</v>
      </c>
      <c r="GS6" s="15">
        <f t="array" ref="GS6">GR6/INDEX(Exch_rate,MATCH($A6,Exch_regions1,0),MATCH(GR$1,Exch_months1,0))</f>
        <v>151.54437869822485</v>
      </c>
      <c r="GT6" s="15">
        <v>6284150</v>
      </c>
      <c r="GU6" s="15">
        <f t="array" ref="GU6">GT6/INDEX(Exch_rate,MATCH($A6,Exch_regions1,0),MATCH(GT$1,Exch_months1,0))</f>
        <v>147.51525821596243</v>
      </c>
      <c r="GV6" s="15">
        <v>6194375</v>
      </c>
      <c r="GW6" s="15">
        <f t="array" ref="GW6">GV6/INDEX(Exch_rate,MATCH($A6,Exch_regions1,0),MATCH(GV$1,Exch_months1,0))</f>
        <v>147.48511904761904</v>
      </c>
      <c r="GX6" s="15">
        <v>6106187.5</v>
      </c>
      <c r="GY6" s="15">
        <f t="array" ref="GY6">GX6/INDEX(Exch_rate,MATCH($A6,Exch_regions1,0),MATCH(GX$1,Exch_months1,0))</f>
        <v>146.25598802395209</v>
      </c>
      <c r="GZ6" s="2">
        <v>5987100</v>
      </c>
      <c r="HA6" s="15">
        <f t="array" ref="HA6">GZ6/INDEX(Exch_rate,MATCH($A6,Exch_regions1,0),MATCH(GZ$1,Exch_months1,0))</f>
        <v>143.92067307692307</v>
      </c>
      <c r="HB6" s="15">
        <v>5967500</v>
      </c>
      <c r="HC6" s="15">
        <f t="array" ref="HC6">HB6/INDEX(Exch_rate,MATCH($A6,Exch_regions1,0),MATCH(HB$1,Exch_months1,0))</f>
        <v>142.08333333333334</v>
      </c>
      <c r="HD6" s="15">
        <v>6109500</v>
      </c>
      <c r="HE6" s="15">
        <f t="array" ref="HE6">HD6/INDEX(Exch_rate,MATCH($A6,Exch_regions1,0),MATCH(HD$1,Exch_months1,0))</f>
        <v>145.46428571428572</v>
      </c>
      <c r="HF6" s="15">
        <v>6183300</v>
      </c>
      <c r="HG6" s="15">
        <f t="array" ref="HG6">HF6/INDEX(Exch_rate,MATCH($A6,Exch_regions1,0),MATCH(HF$1,Exch_months1,0))</f>
        <v>147.22142857142856</v>
      </c>
      <c r="HH6" s="15">
        <v>6265500</v>
      </c>
      <c r="HI6" s="15">
        <f t="array" ref="HI6">HH6/INDEX(Exch_rate,MATCH($A6,Exch_regions1,0),MATCH(HH$1,Exch_months1,0))</f>
        <v>149.17857142857142</v>
      </c>
      <c r="HJ6" s="15">
        <v>6585600</v>
      </c>
      <c r="HK6" s="15">
        <f t="array" ref="HK6">HJ6/INDEX(Exch_rate,MATCH($A6,Exch_regions1,0),MATCH(HJ$1,Exch_months1,0))</f>
        <v>156.80000000000001</v>
      </c>
      <c r="HL6" s="15">
        <v>6675750</v>
      </c>
      <c r="HM6" s="15">
        <f t="array" ref="HM6">HL6/INDEX(Exch_rate,MATCH($A6,Exch_regions1,0),MATCH(HL$1,Exch_months1,0))</f>
        <v>158.94642857142858</v>
      </c>
      <c r="HN6" s="15">
        <v>6783000</v>
      </c>
      <c r="HO6" s="15">
        <f t="array" ref="HO6">HN6/INDEX(Exch_rate,MATCH($A6,Exch_regions1,0),MATCH(HN$1,Exch_months1,0))</f>
        <v>161.5</v>
      </c>
      <c r="HP6" s="15">
        <v>7382000</v>
      </c>
      <c r="HQ6" s="15">
        <f t="array" ref="HQ6">HP6/INDEX(Exch_rate,MATCH($A6,Exch_regions1,0),MATCH(HP$1,Exch_months1,0))</f>
        <v>175.76190476190476</v>
      </c>
      <c r="HR6" s="15">
        <v>6951100</v>
      </c>
      <c r="HS6" s="15">
        <f t="array" ref="HS6">HR6/INDEX(Exch_rate,MATCH($A6,Exch_regions1,0),MATCH(HR$1,Exch_months1,0))</f>
        <v>165.50238095238095</v>
      </c>
      <c r="HT6" s="15">
        <v>6740250</v>
      </c>
      <c r="HU6" s="15">
        <f t="array" ref="HU6">HT6/INDEX(Exch_rate,MATCH($A6,Exch_regions1,0),MATCH(HT$1,Exch_months1,0))</f>
        <v>160.48214285714286</v>
      </c>
      <c r="HV6" s="15">
        <v>6693750</v>
      </c>
      <c r="HW6" s="15">
        <f t="array" ref="HW6">HV6/INDEX(Exch_rate,MATCH($A6,Exch_regions1,0),MATCH(HV$1,Exch_months1,0))</f>
        <v>159.375</v>
      </c>
      <c r="HX6" s="15">
        <v>7080900</v>
      </c>
      <c r="HY6" s="15">
        <f t="array" ref="HY6">HX6/INDEX(Exch_rate,MATCH($A6,Exch_regions1,0),MATCH(HX$1,Exch_months1,0))</f>
        <v>168.59285714285716</v>
      </c>
      <c r="HZ6" s="15">
        <v>6890000</v>
      </c>
      <c r="IA6" s="15">
        <f t="array" ref="IA6">HZ6/INDEX(Exch_rate,MATCH($A6,Exch_regions1,0),MATCH(HZ$1,Exch_months1,0))</f>
        <v>164.04761904761904</v>
      </c>
      <c r="IB6" s="15">
        <v>6651700</v>
      </c>
      <c r="IC6" s="15">
        <f t="array" ref="IC6">IB6/INDEX(Exch_rate,MATCH($A6,Exch_regions1,0),MATCH(IB$1,Exch_months1,0))</f>
        <v>158.37380952380951</v>
      </c>
      <c r="ID6" s="15">
        <v>5971498</v>
      </c>
      <c r="IE6" s="15">
        <f t="array" ref="IE6">ID6/INDEX(Exch_rate,MATCH($A6,Exch_regions1,0),MATCH(ID$1,Exch_months1,0))</f>
        <v>142.00946492271106</v>
      </c>
      <c r="IF6" s="15">
        <v>5748700</v>
      </c>
      <c r="IG6" s="15">
        <f t="array" ref="IG6">IF6/INDEX(Exch_rate,MATCH($A6,Exch_regions1,0),MATCH(IF$1,Exch_months1,0))</f>
        <v>136.87380952380951</v>
      </c>
      <c r="IH6" s="15">
        <v>5815300</v>
      </c>
      <c r="II6" s="15">
        <f t="array" ref="II6">IH6/INDEX(Exch_rate,MATCH($A6,Exch_regions1,0),MATCH(IH$1,Exch_months1,0))</f>
        <v>138.4595238095238</v>
      </c>
      <c r="IJ6" s="15">
        <v>5706750</v>
      </c>
      <c r="IK6" s="15">
        <f t="array" ref="IK6">IJ6/INDEX(Exch_rate,MATCH($A6,Exch_regions1,0),MATCH(IJ$1,Exch_months1,0))</f>
        <v>135.875</v>
      </c>
      <c r="IL6" s="15">
        <v>5753500</v>
      </c>
      <c r="IM6" s="15">
        <f t="array" ref="IM6">IL6/INDEX(Exch_rate,MATCH($A6,Exch_regions1,0),MATCH(IL$1,Exch_months1,0))</f>
        <v>136.98809523809524</v>
      </c>
      <c r="IN6" s="15">
        <v>5818500</v>
      </c>
      <c r="IO6" s="15">
        <f t="array" ref="IO6">IN6/INDEX(Exch_rate,MATCH($A6,Exch_regions1,0),MATCH(IN$1,Exch_months1,0))</f>
        <v>138.53571428571428</v>
      </c>
      <c r="IP6" s="15">
        <v>5764540</v>
      </c>
      <c r="IQ6" s="15">
        <f t="array" ref="IQ6">IP6/INDEX(Exch_rate,MATCH($A6,Exch_regions1,0),MATCH(IP$1,Exch_months1,0))</f>
        <v>137.25095238095238</v>
      </c>
      <c r="IR6" s="15">
        <v>5605625</v>
      </c>
      <c r="IS6" s="15">
        <f t="array" ref="IS6">IR6/INDEX(Exch_rate,MATCH($A6,Exch_regions1,0),MATCH(IR$1,Exch_months1,0))</f>
        <v>133.4672619047619</v>
      </c>
      <c r="IT6" s="15">
        <v>5500820</v>
      </c>
      <c r="IU6" s="15">
        <f t="array" ref="IU6">IT6/INDEX(Exch_rate,MATCH($A6,Exch_regions1,0),MATCH(IT$1,Exch_months1,0))</f>
        <v>130.97190476190477</v>
      </c>
      <c r="IV6" s="15">
        <v>5600300</v>
      </c>
      <c r="IW6" s="15">
        <f t="array" ref="IW6">IV6/INDEX(Exch_rate,MATCH($A6,Exch_regions1,0),MATCH(IV$1,Exch_months1,0))</f>
        <v>133.34047619047618</v>
      </c>
      <c r="IX6" s="15">
        <v>5957500</v>
      </c>
      <c r="IY6" s="15">
        <f t="array" ref="IY6">IX6/INDEX(Exch_rate,MATCH($A6,Exch_regions1,0),MATCH(IX$1,Exch_months1,0))</f>
        <v>141.8452380952381</v>
      </c>
      <c r="IZ6" s="15">
        <v>6211680</v>
      </c>
      <c r="JA6" s="15">
        <f t="array" ref="JA6">IZ6/INDEX(Exch_rate,MATCH($A6,Exch_regions1,0),MATCH(IZ$1,Exch_months1,0))</f>
        <v>147.89714285714285</v>
      </c>
      <c r="JB6" s="15">
        <v>6003000</v>
      </c>
      <c r="JC6" s="15">
        <f t="array" ref="JC6">JB6/INDEX(Exch_rate,MATCH($A6,Exch_regions1,0),MATCH(JB$1,Exch_months1,0))</f>
        <v>142.92857142857142</v>
      </c>
      <c r="JD6" s="15">
        <v>6000125</v>
      </c>
      <c r="JE6" s="15">
        <f t="array" ref="JE6">JD6/INDEX(Exch_rate,MATCH($A6,Exch_regions1,0),MATCH(JD$1,Exch_months1,0))</f>
        <v>142.86011904761904</v>
      </c>
      <c r="JF6" s="15">
        <v>6006300</v>
      </c>
      <c r="JG6" s="15">
        <f t="array" ref="JG6">JF6/INDEX(Exch_rate,MATCH($A6,Exch_regions1,0),MATCH(JF$1,Exch_months1,0))</f>
        <v>143.00714285714287</v>
      </c>
      <c r="JH6" s="15">
        <v>6139840</v>
      </c>
      <c r="JI6" s="15">
        <f t="array" ref="JI6">JH6/INDEX(Exch_rate,MATCH($A6,Exch_regions1,0),MATCH(JH$1,Exch_months1,0))</f>
        <v>146.18666666666667</v>
      </c>
      <c r="JJ6" s="15">
        <v>6186500</v>
      </c>
      <c r="JK6" s="15">
        <f t="array" ref="JK6">JJ6/INDEX(Exch_rate,MATCH($A6,Exch_regions1,0),MATCH(JJ$1,Exch_months1,0))</f>
        <v>147.29761904761904</v>
      </c>
      <c r="JL6" s="15">
        <v>6289700</v>
      </c>
      <c r="JM6" s="15">
        <f>JL6/INDEX(Exchange_rate_data1,MATCH('Total Basket CMB_Regions '!$A6,Exch_regions,0),MATCH('Total Basket CMB_Regions '!JL$1,Exch_months3,0))</f>
        <v>149.75476190476189</v>
      </c>
      <c r="JN6" s="42">
        <v>6090002</v>
      </c>
      <c r="JO6" s="42">
        <f>JN6/INDEX(Exchange_rate_data2,MATCH('Total Basket CMB_Regions '!$A6,Exch_regions,0),MATCH('Total Basket CMB_Regions '!JN$1,Exch_months4,0))</f>
        <v>145.00004761904762</v>
      </c>
      <c r="JP6" s="42">
        <v>6301000</v>
      </c>
      <c r="JQ6" s="42">
        <f>JP6/INDEX(Exchange_rate_data3,MATCH('Total Basket CMB_Regions '!$A6,Exch_regions,0),MATCH('Total Basket CMB_Regions '!JP$1,Exch_months5,0))</f>
        <v>150.02380952380952</v>
      </c>
      <c r="JR6" s="42">
        <v>6542000</v>
      </c>
      <c r="JS6" s="42">
        <f>JR6/INDEX(Exchange_rate4,MATCH('Total Basket CMB_Regions '!$A6,Exch_regions,0),MATCH('Total Basket CMB_Regions '!JR$1,Exch_month6,0))</f>
        <v>155.76190476190476</v>
      </c>
      <c r="JT6" s="42">
        <v>6537200</v>
      </c>
      <c r="JU6" s="42">
        <f>JT6/INDEX(Exchange_rate5,MATCH('Total Basket CMB_Regions '!$A6,Exch_regions,0),MATCH('Total Basket CMB_Regions '!JT$1,Exch_month7,0))</f>
        <v>155.64761904761906</v>
      </c>
      <c r="JV6" s="2">
        <v>6533900</v>
      </c>
      <c r="JW6" s="42">
        <f>JV6/INDEX(Exchange_rate6,MATCH('Total Basket CMB_Regions '!$A6,Exch_regions,0),MATCH('Total Basket CMB_Regions '!JV$1,Exch_month9,0))</f>
        <v>155.56904761904761</v>
      </c>
      <c r="JX6" s="42">
        <v>6615900</v>
      </c>
      <c r="JY6" s="42">
        <f>JX6/INDEX(Exchange_rate7,MATCH('Total Basket CMB_Regions '!$A6,Exch_regions,0),MATCH('Total Basket CMB_Regions '!JX$1,Exch_month10,0))</f>
        <v>157.52142857142857</v>
      </c>
      <c r="JZ6" s="42">
        <v>6510640</v>
      </c>
      <c r="KA6" s="42">
        <f>JZ6/INDEX(Exchange_rate8,MATCH('Total Basket CMB_Regions '!$A6,Exch_regions,0),MATCH('Total Basket CMB_Regions '!JZ$1,Exchange_month11,0))</f>
        <v>155.01523809523809</v>
      </c>
      <c r="KB6" s="42">
        <v>6569100</v>
      </c>
      <c r="KC6" s="42">
        <f>KB6/INDEX(Exchange_rate9,MATCH('Total Basket CMB_Regions '!$A6,Exch_regions,0),MATCH('Total Basket CMB_Regions '!KB$1,Exch_month11,0))</f>
        <v>156.40714285714284</v>
      </c>
      <c r="KD6" s="42">
        <v>6463175</v>
      </c>
      <c r="KE6" s="42">
        <f>KD6/INDEX(Exchange_rate10,MATCH('Total Basket CMB_Regions '!$A6,Exch_regions,0),MATCH('Total Basket CMB_Regions '!KD$1,Exch_month12,0))</f>
        <v>153.88511904761904</v>
      </c>
      <c r="KF6" s="42">
        <v>6527800</v>
      </c>
      <c r="KG6" s="42">
        <f>KF6/INDEX(Exchange_rate11,MATCH('Total Basket CMB_Regions '!$A6,Exch_regions,0),MATCH('Total Basket CMB_Regions '!KF$1,Exch_month13,0))</f>
        <v>155.42380952380952</v>
      </c>
      <c r="KH6" s="42">
        <v>6548100</v>
      </c>
      <c r="KI6" s="42">
        <f>KH6/INDEX(Exchange_rate12,MATCH('Total Basket CMB_Regions '!$A6,Exch_regions,0),MATCH('Total Basket CMB_Regions '!KH$1,Exch_month14,0))</f>
        <v>155.90714285714284</v>
      </c>
      <c r="KJ6" s="42">
        <v>6562250</v>
      </c>
      <c r="KK6" s="42">
        <f>KJ6/INDEX(Exchange_rate13,MATCH('Total Basket CMB_Regions '!$A6,Exch_regions,0),MATCH('Total Basket CMB_Regions '!KJ$1,Exch_month15,0))</f>
        <v>156.24404761904762</v>
      </c>
      <c r="KL6" s="42">
        <v>6721650</v>
      </c>
      <c r="KM6" s="42">
        <f>KL6/INDEX(Exchange_rate14,MATCH('Total Basket CMB_Regions '!$A6,Exch_regions,0),MATCH('Total Basket CMB_Regions '!KL$1,Exch_month16,0))</f>
        <v>160.03928571428571</v>
      </c>
      <c r="KN6" s="42">
        <v>6915580</v>
      </c>
      <c r="KO6" s="42">
        <f>KN6/INDEX(Exchange_rate15,MATCH('Total Basket CMB_Regions '!$A6,Exch_regions,0),MATCH('Total Basket CMB_Regions '!KN$1,Exch_month17,0))</f>
        <v>164.65666666666667</v>
      </c>
      <c r="KP6" s="44">
        <v>7021200</v>
      </c>
      <c r="KQ6" s="42">
        <f>KP6/INDEX(Exchange_rate16,MATCH('Total Basket CMB_Regions '!$A6,Exch_regions,0),MATCH('Total Basket CMB_Regions '!KP$1,Exch_month18,0))</f>
        <v>167.17142857142858</v>
      </c>
      <c r="KR6" s="42">
        <v>6892475</v>
      </c>
      <c r="KS6" s="42">
        <f>KR6/INDEX(Exchange_rate17,MATCH('Total Basket CMB_Regions '!$A6,Exch_regions,0),MATCH('Total Basket CMB_Regions '!KR$1,Exch_month19,0))</f>
        <v>164.10654761904763</v>
      </c>
      <c r="KT6" s="42">
        <v>6955100</v>
      </c>
      <c r="KU6" s="42">
        <f>KT6/INDEX(Exchange_rate18,MATCH('Total Basket CMB_Regions '!$A6,Exch_regions,0),MATCH('Total Basket CMB_Regions '!KT$1,Exch_month20,0))</f>
        <v>165.59761904761905</v>
      </c>
      <c r="KV6" s="42">
        <v>6920750</v>
      </c>
      <c r="KW6" s="42">
        <f>KV6/INDEX(Exchange_rate19,MATCH('Total Basket CMB_Regions '!$A6,Exch_regions,0),MATCH('Total Basket CMB_Regions '!KV$1,Exch_month21,0))</f>
        <v>164.7797619047619</v>
      </c>
      <c r="KX6" s="2">
        <v>6884800</v>
      </c>
      <c r="KY6" s="42">
        <f>KX6/INDEX(Exchange_rate20,MATCH('Total Basket CMB_Regions '!$A6,Exch_regions,0),MATCH(KX$1,Exch_month22,0))</f>
        <v>163.92380952380952</v>
      </c>
      <c r="KZ6" s="42">
        <v>7000100</v>
      </c>
      <c r="LA6" s="42">
        <f>KZ6/INDEX(Exchange_rate22,MATCH('Total Basket CMB_Regions '!$A6,Exch_regions,0),MATCH(KZ$1,Exch_month24,0))</f>
        <v>166.66904761904763</v>
      </c>
      <c r="LB6" s="42">
        <v>7099250</v>
      </c>
      <c r="LC6" s="42">
        <f>LB6/INDEX(Exchange_rate23,MATCH('Total Basket CMB_Regions '!$A6,Exch_regions,0),MATCH(LB$1,Exch_month25,0))</f>
        <v>169.0297619047619</v>
      </c>
      <c r="LD6" s="24">
        <f t="shared" si="0"/>
        <v>6115725</v>
      </c>
      <c r="LE6" s="24">
        <f t="shared" si="0"/>
        <v>150.81759118541032</v>
      </c>
      <c r="LG6" s="41"/>
    </row>
    <row r="7" spans="1:319" x14ac:dyDescent="0.35">
      <c r="A7" s="1" t="s">
        <v>4</v>
      </c>
      <c r="B7" s="21">
        <v>3259380</v>
      </c>
      <c r="C7" s="15">
        <f t="array" ref="C7">B7/INDEX(Exch_rate,MATCH($A7,Exch_regions1,0),MATCH(B$1,Exch_months1,0))</f>
        <v>144.86133333333333</v>
      </c>
      <c r="D7" s="21">
        <v>3229005</v>
      </c>
      <c r="E7" s="15">
        <f t="array" ref="E7">D7/INDEX(Exch_rate,MATCH($A7,Exch_regions1,0),MATCH(D$1,Exch_months1,0))</f>
        <v>146.77295454545455</v>
      </c>
      <c r="F7" s="21">
        <v>3296900</v>
      </c>
      <c r="G7" s="15">
        <f t="array" ref="G7">F7/INDEX(Exch_rate,MATCH($A7,Exch_regions1,0),MATCH(F$1,Exch_months1,0))</f>
        <v>156.99523809523811</v>
      </c>
      <c r="H7" s="21">
        <v>3390680</v>
      </c>
      <c r="I7" s="15">
        <f t="array" ref="I7">H7/INDEX(Exch_rate,MATCH($A7,Exch_regions1,0),MATCH(H$1,Exch_months1,0))</f>
        <v>158.4429906542056</v>
      </c>
      <c r="J7" s="21">
        <v>3247450</v>
      </c>
      <c r="K7" s="15">
        <f t="array" ref="K7">J7/INDEX(Exch_rate,MATCH($A7,Exch_regions1,0),MATCH(J$1,Exch_months1,0))</f>
        <v>154.64047619047619</v>
      </c>
      <c r="L7" s="21">
        <v>3146720</v>
      </c>
      <c r="M7" s="15">
        <f t="array" ref="M7">L7/INDEX(Exch_rate,MATCH($A7,Exch_regions1,0),MATCH(L$1,Exch_months1,0))</f>
        <v>149.84380952380951</v>
      </c>
      <c r="N7" s="21">
        <v>3344830</v>
      </c>
      <c r="O7" s="15">
        <f t="array" ref="O7">N7/INDEX(Exch_rate,MATCH($A7,Exch_regions1,0),MATCH(N$1,Exch_months1,0))</f>
        <v>159.27761904761905</v>
      </c>
      <c r="P7" s="21">
        <v>3311900</v>
      </c>
      <c r="Q7" s="15">
        <f t="array" ref="Q7">P7/INDEX(Exch_rate,MATCH($A7,Exch_regions1,0),MATCH(P$1,Exch_months1,0))</f>
        <v>150.54090909090908</v>
      </c>
      <c r="R7" s="21">
        <v>3434200</v>
      </c>
      <c r="S7" s="15">
        <f t="array" ref="S7">R7/INDEX(Exch_rate,MATCH($A7,Exch_regions1,0),MATCH(R$1,Exch_months1,0))</f>
        <v>150.62280701754386</v>
      </c>
      <c r="T7" s="21">
        <v>3306970</v>
      </c>
      <c r="U7" s="15">
        <f t="array" ref="U7">T7/INDEX(Exch_rate,MATCH($A7,Exch_regions1,0),MATCH(T$1,Exch_months1,0))</f>
        <v>148.62786516853933</v>
      </c>
      <c r="V7" s="21">
        <v>3346970</v>
      </c>
      <c r="W7" s="15">
        <f t="array" ref="W7">V7/INDEX(Exch_rate,MATCH($A7,Exch_regions1,0),MATCH(V$1,Exch_months1,0))</f>
        <v>152.13499999999999</v>
      </c>
      <c r="X7" s="21">
        <v>3259700</v>
      </c>
      <c r="Y7" s="15">
        <f t="array" ref="Y7">X7/INDEX(Exch_rate,MATCH($A7,Exch_regions1,0),MATCH(X$1,Exch_months1,0))</f>
        <v>148.16818181818181</v>
      </c>
      <c r="Z7" s="21">
        <v>3261850</v>
      </c>
      <c r="AA7" s="15">
        <f t="array" ref="AA7">Z7/INDEX(Exch_rate,MATCH($A7,Exch_regions1,0),MATCH(Z$1,Exch_months1,0))</f>
        <v>148.2659090909091</v>
      </c>
      <c r="AB7" s="21">
        <v>3177350</v>
      </c>
      <c r="AC7" s="15">
        <f t="array" ref="AC7">AB7/INDEX(Exch_rate,MATCH($A7,Exch_regions1,0),MATCH(AB$1,Exch_months1,0))</f>
        <v>144.42500000000001</v>
      </c>
      <c r="AD7" s="21">
        <v>1859600</v>
      </c>
      <c r="AE7" s="15">
        <f t="array" ref="AE7">AD7/INDEX(Exch_rate,MATCH($A7,Exch_regions1,0),MATCH(AD$1,Exch_months1,0))</f>
        <v>84.527272727272731</v>
      </c>
      <c r="AF7" s="21">
        <v>3196850</v>
      </c>
      <c r="AG7" s="15">
        <f t="array" ref="AG7">AF7/INDEX(Exch_rate,MATCH($A7,Exch_regions1,0),MATCH(AF$1,Exch_months1,0))</f>
        <v>145.31136363636364</v>
      </c>
      <c r="AH7" s="21">
        <v>3209950</v>
      </c>
      <c r="AI7" s="15">
        <f t="array" ref="AI7">AH7/INDEX(Exch_rate,MATCH($A7,Exch_regions1,0),MATCH(AH$1,Exch_months1,0))</f>
        <v>145.90681818181818</v>
      </c>
      <c r="AJ7" s="21">
        <v>3222610</v>
      </c>
      <c r="AK7" s="15">
        <f t="array" ref="AK7">AJ7/INDEX(Exch_rate,MATCH($A7,Exch_regions1,0),MATCH(AJ$1,Exch_months1,0))</f>
        <v>146.48227272727271</v>
      </c>
      <c r="AL7" s="21">
        <v>3308900</v>
      </c>
      <c r="AM7" s="15">
        <f t="array" ref="AM7">AL7/INDEX(Exch_rate,MATCH($A7,Exch_regions1,0),MATCH(AL$1,Exch_months1,0))</f>
        <v>150.40454545454546</v>
      </c>
      <c r="AN7" s="21">
        <v>3344055</v>
      </c>
      <c r="AO7" s="15">
        <f t="array" ref="AO7">AN7/INDEX(Exch_rate,MATCH($A7,Exch_regions1,0),MATCH(AN$1,Exch_months1,0))</f>
        <v>148.62466666666666</v>
      </c>
      <c r="AP7" s="21">
        <v>3413480</v>
      </c>
      <c r="AQ7" s="15">
        <f t="array" ref="AQ7">AP7/INDEX(Exch_rate,MATCH($A7,Exch_regions1,0),MATCH(AP$1,Exch_months1,0))</f>
        <v>155.15818181818182</v>
      </c>
      <c r="AR7" s="21">
        <v>3508900</v>
      </c>
      <c r="AS7" s="15">
        <f t="array" ref="AS7">AR7/INDEX(Exch_rate,MATCH($A7,Exch_regions1,0),MATCH(AR$1,Exch_months1,0))</f>
        <v>159.49545454545455</v>
      </c>
      <c r="AT7" s="21">
        <v>3397900</v>
      </c>
      <c r="AU7" s="15">
        <f t="array" ref="AU7">AT7/INDEX(Exch_rate,MATCH($A7,Exch_regions1,0),MATCH(AT$1,Exch_months1,0))</f>
        <v>154.44999999999999</v>
      </c>
      <c r="AV7" s="21">
        <v>3391900</v>
      </c>
      <c r="AW7" s="15">
        <f t="array" ref="AW7">AV7/INDEX(Exch_rate,MATCH($A7,Exch_regions1,0),MATCH(AV$1,Exch_months1,0))</f>
        <v>154.17727272727274</v>
      </c>
      <c r="AX7" s="21">
        <v>3374150</v>
      </c>
      <c r="AY7" s="15">
        <f t="array" ref="AY7">AX7/INDEX(Exch_rate,MATCH($A7,Exch_regions1,0),MATCH(AX$1,Exch_months1,0))</f>
        <v>153.37045454545455</v>
      </c>
      <c r="AZ7" s="21">
        <v>3325490</v>
      </c>
      <c r="BA7" s="15">
        <f t="array" ref="BA7">AZ7/INDEX(Exch_rate,MATCH($A7,Exch_regions1,0),MATCH(AZ$1,Exch_months1,0))</f>
        <v>151.15863636363636</v>
      </c>
      <c r="BB7" s="21">
        <v>3463700</v>
      </c>
      <c r="BC7" s="15">
        <f t="array" ref="BC7">BB7/INDEX(Exch_rate,MATCH($A7,Exch_regions1,0),MATCH(BB$1,Exch_months1,0))</f>
        <v>157.44090909090909</v>
      </c>
      <c r="BD7" s="21">
        <v>3376420</v>
      </c>
      <c r="BE7" s="15">
        <f t="array" ref="BE7">BD7/INDEX(Exch_rate,MATCH($A7,Exch_regions1,0),MATCH(BD$1,Exch_months1,0))</f>
        <v>153.47363636363636</v>
      </c>
      <c r="BF7" s="21">
        <v>3312920</v>
      </c>
      <c r="BG7" s="15">
        <f t="array" ref="BG7">BF7/INDEX(Exch_rate,MATCH($A7,Exch_regions1,0),MATCH(BF$1,Exch_months1,0))</f>
        <v>144.04</v>
      </c>
      <c r="BH7" s="21">
        <v>3371858</v>
      </c>
      <c r="BI7" s="15">
        <f t="array" ref="BI7">BH7/INDEX(Exch_rate,MATCH($A7,Exch_regions1,0),MATCH(BH$1,Exch_months1,0))</f>
        <v>149.86035555555554</v>
      </c>
      <c r="BJ7" s="21">
        <v>3412020</v>
      </c>
      <c r="BK7" s="15">
        <f t="array" ref="BK7">BJ7/INDEX(Exch_rate,MATCH($A7,Exch_regions1,0),MATCH(BJ$1,Exch_months1,0))</f>
        <v>151.64533333333333</v>
      </c>
      <c r="BL7" s="21">
        <v>3116260</v>
      </c>
      <c r="BM7" s="15">
        <f t="array" ref="BM7">BL7/INDEX(Exch_rate,MATCH($A7,Exch_regions1,0),MATCH(BL$1,Exch_months1,0))</f>
        <v>141.64818181818183</v>
      </c>
      <c r="BN7" s="21">
        <v>3145100</v>
      </c>
      <c r="BO7" s="15">
        <f t="array" ref="BO7">BN7/INDEX(Exch_rate,MATCH($A7,Exch_regions1,0),MATCH(BN$1,Exch_months1,0))</f>
        <v>142.95909090909092</v>
      </c>
      <c r="BP7" s="21">
        <v>3120680</v>
      </c>
      <c r="BQ7" s="15">
        <f t="array" ref="BQ7">BP7/INDEX(Exch_rate,MATCH($A7,Exch_regions1,0),MATCH(BP$1,Exch_months1,0))</f>
        <v>141.8490909090909</v>
      </c>
      <c r="BR7" s="21">
        <v>3199680</v>
      </c>
      <c r="BS7" s="15">
        <f t="array" ref="BS7">BR7/INDEX(Exch_rate,MATCH($A7,Exch_regions1,0),MATCH(BR$1,Exch_months1,0))</f>
        <v>140.64527472527473</v>
      </c>
      <c r="BT7" s="21">
        <v>3329343</v>
      </c>
      <c r="BU7" s="15">
        <f t="array" ref="BU7">BT7/INDEX(Exch_rate,MATCH($A7,Exch_regions1,0),MATCH(BT$1,Exch_months1,0))</f>
        <v>146.34474725274725</v>
      </c>
      <c r="BV7" s="21">
        <v>3275650</v>
      </c>
      <c r="BW7" s="15">
        <f t="array" ref="BW7">BV7/INDEX(Exch_rate,MATCH($A7,Exch_regions1,0),MATCH(BV$1,Exch_months1,0))</f>
        <v>143.98461538461538</v>
      </c>
      <c r="BX7" s="21">
        <v>3303910</v>
      </c>
      <c r="BY7" s="15">
        <f t="array" ref="BY7">BX7/INDEX(Exch_rate,MATCH($A7,Exch_regions1,0),MATCH(BX$1,Exch_months1,0))</f>
        <v>150.17772727272728</v>
      </c>
      <c r="BZ7" s="21">
        <v>3333348</v>
      </c>
      <c r="CA7" s="15">
        <f t="array" ref="CA7">BZ7/INDEX(Exch_rate,MATCH($A7,Exch_regions1,0),MATCH(BZ$1,Exch_months1,0))</f>
        <v>151.51581818181819</v>
      </c>
      <c r="CB7" s="21">
        <v>3178075</v>
      </c>
      <c r="CC7" s="15">
        <f t="array" ref="CC7">CB7/INDEX(Exch_rate,MATCH($A7,Exch_regions1,0),MATCH(CB$1,Exch_months1,0))</f>
        <v>144.45795454545456</v>
      </c>
      <c r="CD7" s="21">
        <v>3145225</v>
      </c>
      <c r="CE7" s="15">
        <f t="array" ref="CE7">CD7/INDEX(Exch_rate,MATCH($A7,Exch_regions1,0),MATCH(CD$1,Exch_months1,0))</f>
        <v>131.05104166666666</v>
      </c>
      <c r="CF7" s="21">
        <v>3066790</v>
      </c>
      <c r="CG7" s="15">
        <f t="array" ref="CG7">CF7/INDEX(Exch_rate,MATCH($A7,Exch_regions1,0),MATCH(CF$1,Exch_months1,0))</f>
        <v>126.46556701030927</v>
      </c>
      <c r="CH7" s="21">
        <v>3314650</v>
      </c>
      <c r="CI7" s="15">
        <f t="array" ref="CI7">CH7/INDEX(Exch_rate,MATCH($A7,Exch_regions1,0),MATCH(CH$1,Exch_months1,0))</f>
        <v>138.11041666666668</v>
      </c>
      <c r="CJ7" s="21">
        <v>3480470</v>
      </c>
      <c r="CK7" s="15">
        <f t="array" ref="CK7">CJ7/INDEX(Exch_rate,MATCH($A7,Exch_regions1,0),MATCH(CJ$1,Exch_months1,0))</f>
        <v>145.01958333333334</v>
      </c>
      <c r="CL7" s="21">
        <v>3323810</v>
      </c>
      <c r="CM7" s="15">
        <f t="array" ref="CM7">CL7/INDEX(Exch_rate,MATCH($A7,Exch_regions1,0),MATCH(CL$1,Exch_months1,0))</f>
        <v>138.49208333333334</v>
      </c>
      <c r="CN7" s="21">
        <v>3341790</v>
      </c>
      <c r="CO7" s="15">
        <f t="array" ref="CO7">CN7/INDEX(Exch_rate,MATCH($A7,Exch_regions1,0),MATCH(CN$1,Exch_months1,0))</f>
        <v>139.24125000000001</v>
      </c>
      <c r="CP7" s="21">
        <v>3432575</v>
      </c>
      <c r="CQ7" s="15">
        <f t="array" ref="CQ7">CP7/INDEX(Exch_rate,MATCH($A7,Exch_regions1,0),MATCH(CP$1,Exch_months1,0))</f>
        <v>143.02395833333333</v>
      </c>
      <c r="CR7" s="21">
        <v>3339525</v>
      </c>
      <c r="CS7" s="15">
        <f t="array" ref="CS7">CR7/INDEX(Exch_rate,MATCH($A7,Exch_regions1,0),MATCH(CR$1,Exch_months1,0))</f>
        <v>139.14687499999999</v>
      </c>
      <c r="CT7" s="21">
        <v>3495450</v>
      </c>
      <c r="CU7" s="15">
        <f t="array" ref="CU7">CT7/INDEX(Exch_rate,MATCH($A7,Exch_regions1,0),MATCH(CT$1,Exch_months1,0))</f>
        <v>140.94556451612902</v>
      </c>
      <c r="CV7" s="21">
        <v>3581000</v>
      </c>
      <c r="CW7" s="15">
        <f t="array" ref="CW7">CV7/INDEX(Exch_rate,MATCH($A7,Exch_regions1,0),MATCH(CV$1,Exch_months1,0))</f>
        <v>149.20833333333334</v>
      </c>
      <c r="CX7" s="15">
        <v>3656750</v>
      </c>
      <c r="CY7" s="15">
        <f t="array" ref="CY7">CX7/INDEX(Exch_rate,MATCH($A7,Exch_regions1,0),MATCH(CX$1,Exch_months1,0))</f>
        <v>146.27000000000001</v>
      </c>
      <c r="CZ7" s="15">
        <v>3876390</v>
      </c>
      <c r="DA7" s="15">
        <f t="array" ref="DA7">CZ7/INDEX(Exch_rate,MATCH($A7,Exch_regions1,0),MATCH(CZ$1,Exch_months1,0))</f>
        <v>155.0556</v>
      </c>
      <c r="DB7" s="15">
        <v>3854172</v>
      </c>
      <c r="DC7" s="15">
        <f t="array" ref="DC7">DB7/INDEX(Exch_rate,MATCH($A7,Exch_regions1,0),MATCH(DB$1,Exch_months1,0))</f>
        <v>154.16687999999999</v>
      </c>
      <c r="DD7" s="15">
        <v>3428250</v>
      </c>
      <c r="DE7" s="15">
        <f t="array" ref="DE7">DD7/INDEX(Exch_rate,MATCH($A7,Exch_regions1,0),MATCH(DD$1,Exch_months1,0))</f>
        <v>137.13</v>
      </c>
      <c r="DF7" s="2">
        <v>3408850</v>
      </c>
      <c r="DG7" s="15">
        <f t="array" ref="DG7">DF7/INDEX(Exch_rate,MATCH($A7,Exch_regions1,0),MATCH(DF$1,Exch_months1,0))</f>
        <v>126.25370370370371</v>
      </c>
      <c r="DH7" s="2">
        <v>3589000</v>
      </c>
      <c r="DI7" s="15">
        <f t="array" ref="DI7">DH7/INDEX(Exch_rate,MATCH($A7,Exch_regions1,0),MATCH(DH$1,Exch_months1,0))</f>
        <v>128.17857142857142</v>
      </c>
      <c r="DJ7" s="2">
        <v>3638250</v>
      </c>
      <c r="DK7" s="15">
        <f t="array" ref="DK7">DJ7/INDEX(Exch_rate,MATCH($A7,Exch_regions1,0),MATCH(DJ$1,Exch_months1,0))</f>
        <v>125.45689655172414</v>
      </c>
      <c r="DL7" s="2">
        <v>3954300</v>
      </c>
      <c r="DM7" s="15">
        <f t="array" ref="DM7">DL7/INDEX(Exch_rate,MATCH($A7,Exch_regions1,0),MATCH(DL$1,Exch_months1,0))</f>
        <v>156.91666666666666</v>
      </c>
      <c r="DN7" s="2">
        <v>3908750</v>
      </c>
      <c r="DO7" s="15">
        <f t="array" ref="DO7">DN7/INDEX(Exch_rate,MATCH($A7,Exch_regions1,0),MATCH(DN$1,Exch_months1,0))</f>
        <v>138.36283185840708</v>
      </c>
      <c r="DP7" s="2">
        <v>3986750</v>
      </c>
      <c r="DQ7" s="15">
        <f t="array" ref="DQ7">DP7/INDEX(Exch_rate,MATCH($A7,Exch_regions1,0),MATCH(DP$1,Exch_months1,0))</f>
        <v>132.89166666666668</v>
      </c>
      <c r="DR7" s="17">
        <v>3904000</v>
      </c>
      <c r="DS7" s="15">
        <f t="array" ref="DS7">DR7/INDEX(Exch_rate,MATCH($A7,Exch_regions1,0),MATCH(DR$1,Exch_months1,0))</f>
        <v>130.13333333333333</v>
      </c>
      <c r="DT7" s="17">
        <v>3849500</v>
      </c>
      <c r="DU7" s="15">
        <f t="array" ref="DU7">DT7/INDEX(Exch_rate,MATCH($A7,Exch_regions1,0),MATCH(DT$1,Exch_months1,0))</f>
        <v>128.31666666666666</v>
      </c>
      <c r="DV7" s="17">
        <v>3855500</v>
      </c>
      <c r="DW7" s="15">
        <f t="array" ref="DW7">DV7/INDEX(Exch_rate,MATCH($A7,Exch_regions1,0),MATCH(DV$1,Exch_months1,0))</f>
        <v>128.51666666666668</v>
      </c>
      <c r="DX7" s="17">
        <v>3827000</v>
      </c>
      <c r="DY7" s="15">
        <f t="array" ref="DY7">DX7/INDEX(Exch_rate,MATCH($A7,Exch_regions1,0),MATCH(DX$1,Exch_months1,0))</f>
        <v>125.47540983606558</v>
      </c>
      <c r="DZ7" s="17">
        <v>3907250</v>
      </c>
      <c r="EA7" s="15">
        <f t="array" ref="EA7">DZ7/INDEX(Exch_rate,MATCH($A7,Exch_regions1,0),MATCH(DZ$1,Exch_months1,0))</f>
        <v>130.24166666666667</v>
      </c>
      <c r="EB7" s="17">
        <v>3901750</v>
      </c>
      <c r="EC7" s="15">
        <f t="array" ref="EC7">EB7/INDEX(Exch_rate,MATCH($A7,Exch_regions1,0),MATCH(EB$1,Exch_months1,0))</f>
        <v>130.05833333333334</v>
      </c>
      <c r="ED7" s="2">
        <v>3847700</v>
      </c>
      <c r="EE7" s="15">
        <f t="array" ref="EE7">ED7/INDEX(Exch_rate,MATCH($A7,Exch_regions1,0),MATCH(ED$1,Exch_months1,0))</f>
        <v>128.25666666666666</v>
      </c>
      <c r="EF7" s="20">
        <v>3717250</v>
      </c>
      <c r="EG7" s="15">
        <f t="array" ref="EG7">EF7/INDEX(Exch_rate,MATCH($A7,Exch_regions1,0),MATCH(EF$1,Exch_months1,0))</f>
        <v>123.90833333333333</v>
      </c>
      <c r="EH7" s="2">
        <v>3863250</v>
      </c>
      <c r="EI7" s="15">
        <f t="array" ref="EI7">EH7/INDEX(Exch_rate,MATCH($A7,Exch_regions1,0),MATCH(EH$1,Exch_months1,0))</f>
        <v>128.77500000000001</v>
      </c>
      <c r="EJ7" s="21">
        <v>3836750</v>
      </c>
      <c r="EK7" s="15">
        <f t="array" ref="EK7">EJ7/INDEX(Exch_rate,MATCH($A7,Exch_regions1,0),MATCH(EJ$1,Exch_months1,0))</f>
        <v>127.89166666666667</v>
      </c>
      <c r="EL7" s="21">
        <v>3864250</v>
      </c>
      <c r="EM7" s="15">
        <f t="array" ref="EM7">EL7/INDEX(Exch_rate,MATCH($A7,Exch_regions1,0),MATCH(EL$1,Exch_months1,0))</f>
        <v>126.69672131147541</v>
      </c>
      <c r="EN7" s="2">
        <v>3852501</v>
      </c>
      <c r="EO7" s="15">
        <f t="array" ref="EO7">EN7/INDEX(Exch_rate,MATCH($A7,Exch_regions1,0),MATCH(EN$1,Exch_months1,0))</f>
        <v>137.58932142857142</v>
      </c>
      <c r="EP7" s="28">
        <v>3944750</v>
      </c>
      <c r="EQ7" s="15">
        <f t="array" ref="EQ7">EP7/INDEX(Exch_rate,MATCH($A7,Exch_regions1,0),MATCH(EP$1,Exch_months1,0))</f>
        <v>140.88392857142858</v>
      </c>
      <c r="ER7" s="29">
        <v>3931000</v>
      </c>
      <c r="ES7" s="15">
        <f t="array" ref="ES7">ER7/INDEX(Exch_rate,MATCH($A7,Exch_regions1,0),MATCH(ER$1,Exch_months1,0))</f>
        <v>140.39285714285714</v>
      </c>
      <c r="ET7" s="29">
        <v>3991250</v>
      </c>
      <c r="EU7" s="15">
        <f t="array" ref="EU7">ET7/INDEX(Exch_rate,MATCH($A7,Exch_regions1,0),MATCH(ET$1,Exch_months1,0))</f>
        <v>137.62931034482759</v>
      </c>
      <c r="EV7" s="30">
        <v>4080500</v>
      </c>
      <c r="EW7" s="15">
        <f t="array" ref="EW7">EV7/INDEX(Exch_rate,MATCH($A7,Exch_regions1,0),MATCH(EV$1,Exch_months1,0))</f>
        <v>145.73214285714286</v>
      </c>
      <c r="EX7" s="30">
        <v>3823750</v>
      </c>
      <c r="EY7" s="15">
        <f t="array" ref="EY7">EX7/INDEX(Exch_rate,MATCH($A7,Exch_regions1,0),MATCH(EX$1,Exch_months1,0))</f>
        <v>136.5625</v>
      </c>
      <c r="EZ7" s="30">
        <v>3964250</v>
      </c>
      <c r="FA7" s="15">
        <f t="array" ref="FA7">EZ7/INDEX(Exch_rate,MATCH($A7,Exch_regions1,0),MATCH(EZ$1,Exch_months1,0))</f>
        <v>136.69827586206895</v>
      </c>
      <c r="FB7" s="30">
        <v>3662500</v>
      </c>
      <c r="FC7" s="15">
        <f t="array" ref="FC7">FB7/INDEX(Exch_rate,MATCH($A7,Exch_regions1,0),MATCH(FB$1,Exch_months1,0))</f>
        <v>119.68954248366013</v>
      </c>
      <c r="FD7" s="30">
        <v>3459000</v>
      </c>
      <c r="FE7" s="15">
        <f t="array" ref="FE7">FD7/INDEX(Exch_rate,MATCH($A7,Exch_regions1,0),MATCH(FD$1,Exch_months1,0))</f>
        <v>115.3</v>
      </c>
      <c r="FF7" s="15">
        <v>3564750</v>
      </c>
      <c r="FG7" s="15">
        <f t="array" ref="FG7">FF7/INDEX(Exch_rate,MATCH($A7,Exch_regions1,0),MATCH(FF$1,Exch_months1,0))</f>
        <v>118.825</v>
      </c>
      <c r="FH7" s="15">
        <v>3473500</v>
      </c>
      <c r="FI7" s="15">
        <f t="array" ref="FI7">FH7/INDEX(Exch_rate,MATCH($A7,Exch_regions1,0),MATCH(FH$1,Exch_months1,0))</f>
        <v>117.7457627118644</v>
      </c>
      <c r="FJ7" s="15">
        <v>3490000</v>
      </c>
      <c r="FK7" s="15">
        <f t="array" ref="FK7">FJ7/INDEX(Exch_rate,MATCH($A7,Exch_regions1,0),MATCH(FJ$1,Exch_months1,0))</f>
        <v>122.45614035087719</v>
      </c>
      <c r="FL7" s="15">
        <v>3416500</v>
      </c>
      <c r="FM7" s="15">
        <f t="array" ref="FM7">FL7/INDEX(Exch_rate,MATCH($A7,Exch_regions1,0),MATCH(FL$1,Exch_months1,0))</f>
        <v>120.93805309734513</v>
      </c>
      <c r="FN7" s="15">
        <v>3609750</v>
      </c>
      <c r="FO7" s="15">
        <f t="array" ref="FO7">FN7/INDEX(Exch_rate,MATCH($A7,Exch_regions1,0),MATCH(FN$1,Exch_months1,0))</f>
        <v>124.47413793103448</v>
      </c>
      <c r="FP7" s="15">
        <v>3771750</v>
      </c>
      <c r="FQ7" s="15">
        <f t="array" ref="FQ7">FP7/INDEX(Exch_rate,MATCH($A7,Exch_regions1,0),MATCH(FP$1,Exch_months1,0))</f>
        <v>130.06034482758622</v>
      </c>
      <c r="FR7" s="15">
        <v>3871875</v>
      </c>
      <c r="FS7" s="15">
        <f t="array" ref="FS7">FR7/INDEX(Exch_rate,MATCH($A7,Exch_regions1,0),MATCH(FR$1,Exch_months1,0))</f>
        <v>133.51293103448276</v>
      </c>
      <c r="FT7" s="15">
        <v>3863875</v>
      </c>
      <c r="FU7" s="15">
        <f t="array" ref="FU7">FT7/INDEX(Exch_rate,MATCH($A7,Exch_regions1,0),MATCH(FT$1,Exch_months1,0))</f>
        <v>124.64112903225806</v>
      </c>
      <c r="FV7" s="15">
        <v>3771875</v>
      </c>
      <c r="FW7" s="15">
        <f t="array" ref="FW7">FV7/INDEX(Exch_rate,MATCH($A7,Exch_regions1,0),MATCH(FV$1,Exch_months1,0))</f>
        <v>117.87109375</v>
      </c>
      <c r="FX7" s="15">
        <v>3636000</v>
      </c>
      <c r="FY7" s="15">
        <f t="array" ref="FY7">FX7/INDEX(Exch_rate,MATCH($A7,Exch_regions1,0),MATCH(FX$1,Exch_months1,0))</f>
        <v>108.8622754491018</v>
      </c>
      <c r="FZ7" s="15">
        <v>3739250</v>
      </c>
      <c r="GA7" s="15">
        <f t="array" ref="GA7">FZ7/INDEX(Exch_rate,MATCH($A7,Exch_regions1,0),MATCH(FZ$1,Exch_months1,0))</f>
        <v>112.45864661654136</v>
      </c>
      <c r="GB7" s="15">
        <v>3802900</v>
      </c>
      <c r="GC7" s="15">
        <f t="array" ref="GC7">GB7/INDEX(Exch_rate,MATCH($A7,Exch_regions1,0),MATCH(GB$1,Exch_months1,0))</f>
        <v>106.82303370786516</v>
      </c>
      <c r="GD7" s="15">
        <v>3977875</v>
      </c>
      <c r="GE7" s="15">
        <f t="array" ref="GE7">GD7/INDEX(Exch_rate,MATCH($A7,Exch_regions1,0),MATCH(GD$1,Exch_months1,0))</f>
        <v>112.05281690140845</v>
      </c>
      <c r="GF7" s="15">
        <v>4007500</v>
      </c>
      <c r="GG7" s="15">
        <f t="array" ref="GG7">GF7/INDEX(Exch_rate,MATCH($A7,Exch_regions1,0),MATCH(GF$1,Exch_months1,0))</f>
        <v>106.15894039735099</v>
      </c>
      <c r="GH7" s="15">
        <v>4196875</v>
      </c>
      <c r="GI7" s="15">
        <f t="array" ref="GI7">GH7/INDEX(Exch_rate,MATCH($A7,Exch_regions1,0),MATCH(GH$1,Exch_months1,0))</f>
        <v>110.44407894736842</v>
      </c>
      <c r="GJ7" s="15">
        <v>4443375</v>
      </c>
      <c r="GK7" s="15">
        <f t="array" ref="GK7">GJ7/INDEX(Exch_rate,MATCH($A7,Exch_regions1,0),MATCH(GJ$1,Exch_months1,0))</f>
        <v>116.93092105263158</v>
      </c>
      <c r="GL7" s="15">
        <v>4558875</v>
      </c>
      <c r="GM7" s="15">
        <f t="array" ref="GM7">GL7/INDEX(Exch_rate,MATCH($A7,Exch_regions1,0),MATCH(GL$1,Exch_months1,0))</f>
        <v>118.41233766233766</v>
      </c>
      <c r="GN7" s="15">
        <v>4547375</v>
      </c>
      <c r="GO7" s="15">
        <f t="array" ref="GO7">GN7/INDEX(Exch_rate,MATCH($A7,Exch_regions1,0),MATCH(GN$1,Exch_months1,0))</f>
        <v>101.05277777777778</v>
      </c>
      <c r="GP7" s="15">
        <v>4564502</v>
      </c>
      <c r="GQ7" s="15">
        <f t="array" ref="GQ7">GP7/INDEX(Exch_rate,MATCH($A7,Exch_regions1,0),MATCH(GP$1,Exch_months1,0))</f>
        <v>114.11255</v>
      </c>
      <c r="GR7" s="15">
        <v>4638500</v>
      </c>
      <c r="GS7" s="15">
        <f t="array" ref="GS7">GR7/INDEX(Exch_rate,MATCH($A7,Exch_regions1,0),MATCH(GR$1,Exch_months1,0))</f>
        <v>115.96250000000001</v>
      </c>
      <c r="GT7" s="15">
        <v>4565100</v>
      </c>
      <c r="GU7" s="15">
        <f t="array" ref="GU7">GT7/INDEX(Exch_rate,MATCH($A7,Exch_regions1,0),MATCH(GT$1,Exch_months1,0))</f>
        <v>114.1275</v>
      </c>
      <c r="GV7" s="15">
        <v>4502250</v>
      </c>
      <c r="GW7" s="15">
        <f t="array" ref="GW7">GV7/INDEX(Exch_rate,MATCH($A7,Exch_regions1,0),MATCH(GV$1,Exch_months1,0))</f>
        <v>112.55625000000001</v>
      </c>
      <c r="GX7" s="15">
        <v>4488500</v>
      </c>
      <c r="GY7" s="15">
        <f t="array" ref="GY7">GX7/INDEX(Exch_rate,MATCH($A7,Exch_regions1,0),MATCH(GX$1,Exch_months1,0))</f>
        <v>112.21250000000001</v>
      </c>
      <c r="GZ7" s="2">
        <v>4715300</v>
      </c>
      <c r="HA7" s="15">
        <f t="array" ref="HA7">GZ7/INDEX(Exch_rate,MATCH($A7,Exch_regions1,0),MATCH(GZ$1,Exch_months1,0))</f>
        <v>117.88249999999999</v>
      </c>
      <c r="HB7" s="15">
        <v>4713600</v>
      </c>
      <c r="HC7" s="15">
        <f t="array" ref="HC7">HB7/INDEX(Exch_rate,MATCH($A7,Exch_regions1,0),MATCH(HB$1,Exch_months1,0))</f>
        <v>117.84</v>
      </c>
      <c r="HD7" s="15">
        <v>4389750</v>
      </c>
      <c r="HE7" s="15">
        <f t="array" ref="HE7">HD7/INDEX(Exch_rate,MATCH($A7,Exch_regions1,0),MATCH(HD$1,Exch_months1,0))</f>
        <v>109.74375000000001</v>
      </c>
      <c r="HF7" s="15">
        <v>4429700</v>
      </c>
      <c r="HG7" s="15">
        <f t="array" ref="HG7">HF7/INDEX(Exch_rate,MATCH($A7,Exch_regions1,0),MATCH(HF$1,Exch_months1,0))</f>
        <v>110.74250000000001</v>
      </c>
      <c r="HH7" s="15">
        <v>4716250</v>
      </c>
      <c r="HI7" s="15">
        <f t="array" ref="HI7">HH7/INDEX(Exch_rate,MATCH($A7,Exch_regions1,0),MATCH(HH$1,Exch_months1,0))</f>
        <v>117.90625</v>
      </c>
      <c r="HJ7" s="15">
        <v>4855700</v>
      </c>
      <c r="HK7" s="15">
        <f t="array" ref="HK7">HJ7/INDEX(Exch_rate,MATCH($A7,Exch_regions1,0),MATCH(HJ$1,Exch_months1,0))</f>
        <v>121.3925</v>
      </c>
      <c r="HL7" s="15">
        <v>4998125</v>
      </c>
      <c r="HM7" s="15">
        <f t="array" ref="HM7">HL7/INDEX(Exch_rate,MATCH($A7,Exch_regions1,0),MATCH(HL$1,Exch_months1,0))</f>
        <v>124.953125</v>
      </c>
      <c r="HN7" s="15">
        <v>5410500</v>
      </c>
      <c r="HO7" s="15">
        <f t="array" ref="HO7">HN7/INDEX(Exch_rate,MATCH($A7,Exch_regions1,0),MATCH(HN$1,Exch_months1,0))</f>
        <v>135.26249999999999</v>
      </c>
      <c r="HP7" s="15">
        <v>5782750</v>
      </c>
      <c r="HQ7" s="15">
        <f t="array" ref="HQ7">HP7/INDEX(Exch_rate,MATCH($A7,Exch_regions1,0),MATCH(HP$1,Exch_months1,0))</f>
        <v>144.56874999999999</v>
      </c>
      <c r="HR7" s="15">
        <v>6004200</v>
      </c>
      <c r="HS7" s="15">
        <f t="array" ref="HS7">HR7/INDEX(Exch_rate,MATCH($A7,Exch_regions1,0),MATCH(HR$1,Exch_months1,0))</f>
        <v>150.10499999999999</v>
      </c>
      <c r="HT7" s="15">
        <v>6110250</v>
      </c>
      <c r="HU7" s="15">
        <f t="array" ref="HU7">HT7/INDEX(Exch_rate,MATCH($A7,Exch_regions1,0),MATCH(HT$1,Exch_months1,0))</f>
        <v>152.75624999999999</v>
      </c>
      <c r="HV7" s="15">
        <v>6387875</v>
      </c>
      <c r="HW7" s="15">
        <f t="array" ref="HW7">HV7/INDEX(Exch_rate,MATCH($A7,Exch_regions1,0),MATCH(HV$1,Exch_months1,0))</f>
        <v>159.69687500000001</v>
      </c>
      <c r="HX7" s="15">
        <v>6591700</v>
      </c>
      <c r="HY7" s="15">
        <f t="array" ref="HY7">HX7/INDEX(Exch_rate,MATCH($A7,Exch_regions1,0),MATCH(HX$1,Exch_months1,0))</f>
        <v>164.79249999999999</v>
      </c>
      <c r="HZ7" s="15">
        <v>6791875</v>
      </c>
      <c r="IA7" s="15">
        <f t="array" ref="IA7">HZ7/INDEX(Exch_rate,MATCH($A7,Exch_regions1,0),MATCH(HZ$1,Exch_months1,0))</f>
        <v>169.796875</v>
      </c>
      <c r="IB7" s="15">
        <v>6851500</v>
      </c>
      <c r="IC7" s="15">
        <f t="array" ref="IC7">IB7/INDEX(Exch_rate,MATCH($A7,Exch_regions1,0),MATCH(IB$1,Exch_months1,0))</f>
        <v>171.28749999999999</v>
      </c>
      <c r="ID7" s="15">
        <v>6945625</v>
      </c>
      <c r="IE7" s="15">
        <f t="array" ref="IE7">ID7/INDEX(Exch_rate,MATCH($A7,Exch_regions1,0),MATCH(ID$1,Exch_months1,0))</f>
        <v>173.640625</v>
      </c>
      <c r="IF7" s="15">
        <v>6931375</v>
      </c>
      <c r="IG7" s="15">
        <f t="array" ref="IG7">IF7/INDEX(Exch_rate,MATCH($A7,Exch_regions1,0),MATCH(IF$1,Exch_months1,0))</f>
        <v>173.28437500000001</v>
      </c>
      <c r="IH7" s="15">
        <v>6303400</v>
      </c>
      <c r="II7" s="15">
        <f t="array" ref="II7">IH7/INDEX(Exch_rate,MATCH($A7,Exch_regions1,0),MATCH(IH$1,Exch_months1,0))</f>
        <v>157.58500000000001</v>
      </c>
      <c r="IJ7" s="15">
        <v>6619500</v>
      </c>
      <c r="IK7" s="15">
        <f t="array" ref="IK7">IJ7/INDEX(Exch_rate,MATCH($A7,Exch_regions1,0),MATCH(IJ$1,Exch_months1,0))</f>
        <v>165.48750000000001</v>
      </c>
      <c r="IL7" s="15">
        <v>6654875</v>
      </c>
      <c r="IM7" s="15">
        <f t="array" ref="IM7">IL7/INDEX(Exch_rate,MATCH($A7,Exch_regions1,0),MATCH(IL$1,Exch_months1,0))</f>
        <v>166.37187499999999</v>
      </c>
      <c r="IN7" s="15">
        <v>6836750</v>
      </c>
      <c r="IO7" s="15">
        <f t="array" ref="IO7">IN7/INDEX(Exch_rate,MATCH($A7,Exch_regions1,0),MATCH(IN$1,Exch_months1,0))</f>
        <v>170.91874999999999</v>
      </c>
      <c r="IP7" s="15">
        <v>6675900</v>
      </c>
      <c r="IQ7" s="15">
        <f t="array" ref="IQ7">IP7/INDEX(Exch_rate,MATCH($A7,Exch_regions1,0),MATCH(IP$1,Exch_months1,0))</f>
        <v>166.89750000000001</v>
      </c>
      <c r="IR7" s="15">
        <v>6611250</v>
      </c>
      <c r="IS7" s="15">
        <f t="array" ref="IS7">IR7/INDEX(Exch_rate,MATCH($A7,Exch_regions1,0),MATCH(IR$1,Exch_months1,0))</f>
        <v>165.28125</v>
      </c>
      <c r="IT7" s="15">
        <v>6746500</v>
      </c>
      <c r="IU7" s="15">
        <f t="array" ref="IU7">IT7/INDEX(Exch_rate,MATCH($A7,Exch_regions1,0),MATCH(IT$1,Exch_months1,0))</f>
        <v>168.66249999999999</v>
      </c>
      <c r="IV7" s="15">
        <v>6863125</v>
      </c>
      <c r="IW7" s="15">
        <f t="array" ref="IW7">IV7/INDEX(Exch_rate,MATCH($A7,Exch_regions1,0),MATCH(IV$1,Exch_months1,0))</f>
        <v>171.578125</v>
      </c>
      <c r="IX7" s="15">
        <v>6972125</v>
      </c>
      <c r="IY7" s="15">
        <f t="array" ref="IY7">IX7/INDEX(Exch_rate,MATCH($A7,Exch_regions1,0),MATCH(IX$1,Exch_months1,0))</f>
        <v>174.30312499999999</v>
      </c>
      <c r="IZ7" s="15">
        <v>7037900</v>
      </c>
      <c r="JA7" s="15">
        <f t="array" ref="JA7">IZ7/INDEX(Exch_rate,MATCH($A7,Exch_regions1,0),MATCH(IZ$1,Exch_months1,0))</f>
        <v>175.94749999999999</v>
      </c>
      <c r="JB7" s="15">
        <v>7274250</v>
      </c>
      <c r="JC7" s="15">
        <f t="array" ref="JC7">JB7/INDEX(Exch_rate,MATCH($A7,Exch_regions1,0),MATCH(JB$1,Exch_months1,0))</f>
        <v>181.85624999999999</v>
      </c>
      <c r="JD7" s="15">
        <v>7416000</v>
      </c>
      <c r="JE7" s="15">
        <f t="array" ref="JE7">JD7/INDEX(Exch_rate,MATCH($A7,Exch_regions1,0),MATCH(JD$1,Exch_months1,0))</f>
        <v>185.4</v>
      </c>
      <c r="JF7" s="15">
        <v>7445800</v>
      </c>
      <c r="JG7" s="15">
        <f t="array" ref="JG7">JF7/INDEX(Exch_rate,MATCH($A7,Exch_regions1,0),MATCH(JF$1,Exch_months1,0))</f>
        <v>186.14500000000001</v>
      </c>
      <c r="JH7" s="15">
        <v>7649500</v>
      </c>
      <c r="JI7" s="15">
        <f t="array" ref="JI7">JH7/INDEX(Exch_rate,MATCH($A7,Exch_regions1,0),MATCH(JH$1,Exch_months1,0))</f>
        <v>191.23750000000001</v>
      </c>
      <c r="JJ7" s="15">
        <v>7658750</v>
      </c>
      <c r="JK7" s="15">
        <f t="array" ref="JK7">JJ7/INDEX(Exch_rate,MATCH($A7,Exch_regions1,0),MATCH(JJ$1,Exch_months1,0))</f>
        <v>191.46875</v>
      </c>
      <c r="JL7" s="15">
        <v>7584700</v>
      </c>
      <c r="JM7" s="15">
        <f>JL7/INDEX(Exchange_rate_data1,MATCH('Total Basket CMB_Regions '!$A7,Exch_regions,0),MATCH('Total Basket CMB_Regions '!JL$1,Exch_months3,0))</f>
        <v>189.61750000000001</v>
      </c>
      <c r="JN7" s="42">
        <v>7195750</v>
      </c>
      <c r="JO7" s="42">
        <f>JN7/INDEX(Exchange_rate_data2,MATCH('Total Basket CMB_Regions '!$A7,Exch_regions,0),MATCH('Total Basket CMB_Regions '!JN$1,Exch_months4,0))</f>
        <v>179.89375000000001</v>
      </c>
      <c r="JP7" s="42">
        <v>6887500</v>
      </c>
      <c r="JQ7" s="42">
        <f>JP7/INDEX(Exchange_rate_data3,MATCH('Total Basket CMB_Regions '!$A7,Exch_regions,0),MATCH('Total Basket CMB_Regions '!JP$1,Exch_months5,0))</f>
        <v>172.1875</v>
      </c>
      <c r="JR7" s="42">
        <v>6946600</v>
      </c>
      <c r="JS7" s="42">
        <f>JR7/INDEX(Exchange_rate4,MATCH('Total Basket CMB_Regions '!$A7,Exch_regions,0),MATCH('Total Basket CMB_Regions '!JR$1,Exch_month6,0))</f>
        <v>173.66499999999999</v>
      </c>
      <c r="JT7" s="42">
        <v>7305500</v>
      </c>
      <c r="JU7" s="42">
        <f>JT7/INDEX(Exchange_rate5,MATCH('Total Basket CMB_Regions '!$A7,Exch_regions,0),MATCH('Total Basket CMB_Regions '!JT$1,Exch_month7,0))</f>
        <v>182.63749999999999</v>
      </c>
      <c r="JV7" s="2">
        <v>7502598</v>
      </c>
      <c r="JW7" s="42">
        <f>JV7/INDEX(Exchange_rate6,MATCH('Total Basket CMB_Regions '!$A7,Exch_regions,0),MATCH('Total Basket CMB_Regions '!JV$1,Exch_month9,0))</f>
        <v>187.56495000000001</v>
      </c>
      <c r="JX7" s="42">
        <v>7398625</v>
      </c>
      <c r="JY7" s="42">
        <f>JX7/INDEX(Exchange_rate7,MATCH('Total Basket CMB_Regions '!$A7,Exch_regions,0),MATCH('Total Basket CMB_Regions '!JX$1,Exch_month10,0))</f>
        <v>184.96562499999999</v>
      </c>
      <c r="JZ7" s="42">
        <v>7376250</v>
      </c>
      <c r="KA7" s="42">
        <f>JZ7/INDEX(Exchange_rate8,MATCH('Total Basket CMB_Regions '!$A7,Exch_regions,0),MATCH('Total Basket CMB_Regions '!JZ$1,Exchange_month11,0))</f>
        <v>184.40625</v>
      </c>
      <c r="KB7" s="42">
        <v>7417200</v>
      </c>
      <c r="KC7" s="42">
        <f>KB7/INDEX(Exchange_rate9,MATCH('Total Basket CMB_Regions '!$A7,Exch_regions,0),MATCH('Total Basket CMB_Regions '!KB$1,Exch_month11,0))</f>
        <v>185.43</v>
      </c>
      <c r="KD7" s="42">
        <v>7650000</v>
      </c>
      <c r="KE7" s="42">
        <f>KD7/INDEX(Exchange_rate10,MATCH('Total Basket CMB_Regions '!$A7,Exch_regions,0),MATCH('Total Basket CMB_Regions '!KD$1,Exch_month12,0))</f>
        <v>191.25</v>
      </c>
      <c r="KF7" s="42">
        <v>7392384.5</v>
      </c>
      <c r="KG7" s="42">
        <f>KF7/INDEX(Exchange_rate11,MATCH('Total Basket CMB_Regions '!$A7,Exch_regions,0),MATCH('Total Basket CMB_Regions '!KF$1,Exch_month13,0))</f>
        <v>184.80961249999999</v>
      </c>
      <c r="KH7" s="42">
        <v>7128200</v>
      </c>
      <c r="KI7" s="42">
        <f>KH7/INDEX(Exchange_rate12,MATCH('Total Basket CMB_Regions '!$A7,Exch_regions,0),MATCH('Total Basket CMB_Regions '!KH$1,Exch_month14,0))</f>
        <v>178.20500000000001</v>
      </c>
      <c r="KJ7" s="42">
        <v>7224500</v>
      </c>
      <c r="KK7" s="42">
        <f>KJ7/INDEX(Exchange_rate13,MATCH('Total Basket CMB_Regions '!$A7,Exch_regions,0),MATCH('Total Basket CMB_Regions '!KJ$1,Exch_month15,0))</f>
        <v>180.61250000000001</v>
      </c>
      <c r="KL7" s="42">
        <v>7409375</v>
      </c>
      <c r="KM7" s="42">
        <f>KL7/INDEX(Exchange_rate14,MATCH('Total Basket CMB_Regions '!$A7,Exch_regions,0),MATCH('Total Basket CMB_Regions '!KL$1,Exch_month16,0))</f>
        <v>185.234375</v>
      </c>
      <c r="KN7" s="42">
        <v>7425600</v>
      </c>
      <c r="KO7" s="42">
        <f>KN7/INDEX(Exchange_rate15,MATCH('Total Basket CMB_Regions '!$A7,Exch_regions,0),MATCH('Total Basket CMB_Regions '!KN$1,Exch_month17,0))</f>
        <v>185.64</v>
      </c>
      <c r="KP7" s="44">
        <v>7381500</v>
      </c>
      <c r="KQ7" s="42">
        <f>KP7/INDEX(Exchange_rate16,MATCH('Total Basket CMB_Regions '!$A7,Exch_regions,0),MATCH('Total Basket CMB_Regions '!KP$1,Exch_month18,0))</f>
        <v>184.53749999999999</v>
      </c>
      <c r="KR7" s="42">
        <v>7503125</v>
      </c>
      <c r="KS7" s="42">
        <f>KR7/INDEX(Exchange_rate17,MATCH('Total Basket CMB_Regions '!$A7,Exch_regions,0),MATCH('Total Basket CMB_Regions '!KR$1,Exch_month19,0))</f>
        <v>187.578125</v>
      </c>
      <c r="KT7" s="42">
        <v>7378100</v>
      </c>
      <c r="KU7" s="42">
        <f>KT7/INDEX(Exchange_rate18,MATCH('Total Basket CMB_Regions '!$A7,Exch_regions,0),MATCH('Total Basket CMB_Regions '!KT$1,Exch_month20,0))</f>
        <v>184.45249999999999</v>
      </c>
      <c r="KV7" s="42">
        <v>7257500</v>
      </c>
      <c r="KW7" s="42">
        <f>KV7/INDEX(Exchange_rate19,MATCH('Total Basket CMB_Regions '!$A7,Exch_regions,0),MATCH('Total Basket CMB_Regions '!KV$1,Exch_month21,0))</f>
        <v>181.4375</v>
      </c>
      <c r="KX7" s="2">
        <v>7339499.9997000005</v>
      </c>
      <c r="KY7" s="42">
        <f>KX7/INDEX(Exchange_rate20,MATCH('Total Basket CMB_Regions '!$A7,Exch_regions,0),MATCH(KX$1,Exch_month22,0))</f>
        <v>183.48749999250001</v>
      </c>
      <c r="KZ7" s="42">
        <v>7636300</v>
      </c>
      <c r="LA7" s="42">
        <f>KZ7/INDEX(Exchange_rate22,MATCH('Total Basket CMB_Regions '!$A7,Exch_regions,0),MATCH(KZ$1,Exch_month24,0))</f>
        <v>189.01732673267327</v>
      </c>
      <c r="LB7" s="42">
        <v>7589000</v>
      </c>
      <c r="LC7" s="42">
        <f>LB7/INDEX(Exchange_rate23,MATCH('Total Basket CMB_Regions '!$A7,Exch_regions,0),MATCH(LB$1,Exch_month25,0))</f>
        <v>189.72499999999999</v>
      </c>
      <c r="LD7" s="24">
        <f t="shared" si="0"/>
        <v>6162755</v>
      </c>
      <c r="LE7" s="24">
        <f t="shared" si="0"/>
        <v>154.95696753246753</v>
      </c>
      <c r="LG7" s="41"/>
    </row>
    <row r="8" spans="1:319" x14ac:dyDescent="0.35">
      <c r="A8" s="1" t="s">
        <v>5</v>
      </c>
      <c r="B8" s="21">
        <v>3505000</v>
      </c>
      <c r="C8" s="15">
        <f t="array" ref="C8">B8/INDEX(Exch_rate,MATCH($A8,Exch_regions1,0),MATCH(B$1,Exch_months1,0))</f>
        <v>163.02325581395348</v>
      </c>
      <c r="D8" s="21">
        <v>3602500</v>
      </c>
      <c r="E8" s="15">
        <f t="array" ref="E8">D8/INDEX(Exch_rate,MATCH($A8,Exch_regions1,0),MATCH(D$1,Exch_months1,0))</f>
        <v>171.54761904761904</v>
      </c>
      <c r="F8" s="21">
        <v>3450000</v>
      </c>
      <c r="G8" s="15">
        <f t="array" ref="G8">F8/INDEX(Exch_rate,MATCH($A8,Exch_regions1,0),MATCH(F$1,Exch_months1,0))</f>
        <v>172.5</v>
      </c>
      <c r="H8" s="21">
        <v>3014750</v>
      </c>
      <c r="I8" s="15">
        <f t="array" ref="I8">H8/INDEX(Exch_rate,MATCH($A8,Exch_regions1,0),MATCH(H$1,Exch_months1,0))</f>
        <v>147.0609756097561</v>
      </c>
      <c r="J8" s="21">
        <v>3024000</v>
      </c>
      <c r="K8" s="15">
        <f t="array" ref="K8">J8/INDEX(Exch_rate,MATCH($A8,Exch_regions1,0),MATCH(J$1,Exch_months1,0))</f>
        <v>144</v>
      </c>
      <c r="L8" s="21">
        <v>3228750</v>
      </c>
      <c r="M8" s="15">
        <f t="array" ref="M8">L8/INDEX(Exch_rate,MATCH($A8,Exch_regions1,0),MATCH(L$1,Exch_months1,0))</f>
        <v>153.75</v>
      </c>
      <c r="N8" s="21">
        <v>3178250</v>
      </c>
      <c r="O8" s="15">
        <f t="array" ref="O8">N8/INDEX(Exch_rate,MATCH($A8,Exch_regions1,0),MATCH(N$1,Exch_months1,0))</f>
        <v>151.3452380952381</v>
      </c>
      <c r="P8" s="21">
        <v>3240500</v>
      </c>
      <c r="Q8" s="15">
        <f t="array" ref="Q8">P8/INDEX(Exch_rate,MATCH($A8,Exch_regions1,0),MATCH(P$1,Exch_months1,0))</f>
        <v>154.3095238095238</v>
      </c>
      <c r="R8" s="21">
        <v>3242900</v>
      </c>
      <c r="S8" s="15">
        <f t="array" ref="S8">R8/INDEX(Exch_rate,MATCH($A8,Exch_regions1,0),MATCH(R$1,Exch_months1,0))</f>
        <v>154.42380952380952</v>
      </c>
      <c r="T8" s="21">
        <v>2960000</v>
      </c>
      <c r="U8" s="15">
        <f t="array" ref="U8">T8/INDEX(Exch_rate,MATCH($A8,Exch_regions1,0),MATCH(T$1,Exch_months1,0))</f>
        <v>140.95238095238096</v>
      </c>
      <c r="V8" s="21">
        <v>2960000</v>
      </c>
      <c r="W8" s="15">
        <f t="array" ref="W8">V8/INDEX(Exch_rate,MATCH($A8,Exch_regions1,0),MATCH(V$1,Exch_months1,0))</f>
        <v>144.39024390243901</v>
      </c>
      <c r="X8" s="21">
        <v>3060750</v>
      </c>
      <c r="Y8" s="15">
        <f t="array" ref="Y8">X8/INDEX(Exch_rate,MATCH($A8,Exch_regions1,0),MATCH(X$1,Exch_months1,0))</f>
        <v>153.03749999999999</v>
      </c>
      <c r="Z8" s="21">
        <v>3132000</v>
      </c>
      <c r="AA8" s="15">
        <f t="array" ref="AA8">Z8/INDEX(Exch_rate,MATCH($A8,Exch_regions1,0),MATCH(Z$1,Exch_months1,0))</f>
        <v>156.6</v>
      </c>
      <c r="AB8" s="21">
        <v>3132000</v>
      </c>
      <c r="AC8" s="15">
        <f t="array" ref="AC8">AB8/INDEX(Exch_rate,MATCH($A8,Exch_regions1,0),MATCH(AB$1,Exch_months1,0))</f>
        <v>156.6</v>
      </c>
      <c r="AD8" s="21">
        <v>3173500</v>
      </c>
      <c r="AE8" s="15">
        <f t="array" ref="AE8">AD8/INDEX(Exch_rate,MATCH($A8,Exch_regions1,0),MATCH(AD$1,Exch_months1,0))</f>
        <v>158.67500000000001</v>
      </c>
      <c r="AF8" s="21">
        <v>3332000</v>
      </c>
      <c r="AG8" s="15">
        <f t="array" ref="AG8">AF8/INDEX(Exch_rate,MATCH($A8,Exch_regions1,0),MATCH(AF$1,Exch_months1,0))</f>
        <v>166.6</v>
      </c>
      <c r="AH8" s="21">
        <v>3015000</v>
      </c>
      <c r="AI8" s="15">
        <f t="array" ref="AI8">AH8/INDEX(Exch_rate,MATCH($A8,Exch_regions1,0),MATCH(AH$1,Exch_months1,0))</f>
        <v>148.88888888888889</v>
      </c>
      <c r="AJ8" s="21">
        <v>2875500</v>
      </c>
      <c r="AK8" s="15">
        <f t="array" ref="AK8">AJ8/INDEX(Exch_rate,MATCH($A8,Exch_regions1,0),MATCH(AJ$1,Exch_months1,0))</f>
        <v>140.26829268292684</v>
      </c>
      <c r="AL8" s="21">
        <v>2988750</v>
      </c>
      <c r="AM8" s="15">
        <f t="array" ref="AM8">AL8/INDEX(Exch_rate,MATCH($A8,Exch_regions1,0),MATCH(AL$1,Exch_months1,0))</f>
        <v>145.79268292682926</v>
      </c>
      <c r="AN8" s="21">
        <v>3147000</v>
      </c>
      <c r="AO8" s="15">
        <f t="array" ref="AO8">AN8/INDEX(Exch_rate,MATCH($A8,Exch_regions1,0),MATCH(AN$1,Exch_months1,0))</f>
        <v>153.51219512195121</v>
      </c>
      <c r="AP8" s="21">
        <v>3177500</v>
      </c>
      <c r="AQ8" s="15">
        <f t="array" ref="AQ8">AP8/INDEX(Exch_rate,MATCH($A8,Exch_regions1,0),MATCH(AP$1,Exch_months1,0))</f>
        <v>155</v>
      </c>
      <c r="AR8" s="21">
        <v>2923000</v>
      </c>
      <c r="AS8" s="15">
        <f t="array" ref="AS8">AR8/INDEX(Exch_rate,MATCH($A8,Exch_regions1,0),MATCH(AR$1,Exch_months1,0))</f>
        <v>142.58536585365854</v>
      </c>
      <c r="AT8" s="21">
        <v>2941750</v>
      </c>
      <c r="AU8" s="15">
        <f t="array" ref="AU8">AT8/INDEX(Exch_rate,MATCH($A8,Exch_regions1,0),MATCH(AT$1,Exch_months1,0))</f>
        <v>141.77108433734941</v>
      </c>
      <c r="AV8" s="21">
        <v>3066000</v>
      </c>
      <c r="AW8" s="15">
        <f t="array" ref="AW8">AV8/INDEX(Exch_rate,MATCH($A8,Exch_regions1,0),MATCH(AV$1,Exch_months1,0))</f>
        <v>149.5609756097561</v>
      </c>
      <c r="AX8" s="21">
        <v>1763000</v>
      </c>
      <c r="AY8" s="15">
        <f t="array" ref="AY8">AX8/INDEX(Exch_rate,MATCH($A8,Exch_regions1,0),MATCH(AX$1,Exch_months1,0))</f>
        <v>84.455089820359277</v>
      </c>
      <c r="AZ8" s="21">
        <v>3154000</v>
      </c>
      <c r="BA8" s="15">
        <f t="array" ref="BA8">AZ8/INDEX(Exch_rate,MATCH($A8,Exch_regions1,0),MATCH(AZ$1,Exch_months1,0))</f>
        <v>150.1904761904762</v>
      </c>
      <c r="BB8" s="21">
        <v>3127250</v>
      </c>
      <c r="BC8" s="15">
        <f t="array" ref="BC8">BB8/INDEX(Exch_rate,MATCH($A8,Exch_regions1,0),MATCH(BB$1,Exch_months1,0))</f>
        <v>148.91666666666666</v>
      </c>
      <c r="BD8" s="21">
        <v>2919500</v>
      </c>
      <c r="BE8" s="15">
        <f t="array" ref="BE8">BD8/INDEX(Exch_rate,MATCH($A8,Exch_regions1,0),MATCH(BD$1,Exch_months1,0))</f>
        <v>139.02380952380952</v>
      </c>
      <c r="BF8" s="21">
        <v>2806250</v>
      </c>
      <c r="BG8" s="15">
        <f t="array" ref="BG8">BF8/INDEX(Exch_rate,MATCH($A8,Exch_regions1,0),MATCH(BF$1,Exch_months1,0))</f>
        <v>133.63095238095238</v>
      </c>
      <c r="BH8" s="21">
        <v>2856500</v>
      </c>
      <c r="BI8" s="15">
        <f t="array" ref="BI8">BH8/INDEX(Exch_rate,MATCH($A8,Exch_regions1,0),MATCH(BH$1,Exch_months1,0))</f>
        <v>136.02380952380952</v>
      </c>
      <c r="BJ8" s="21">
        <v>2870250</v>
      </c>
      <c r="BK8" s="15">
        <f t="array" ref="BK8">BJ8/INDEX(Exch_rate,MATCH($A8,Exch_regions1,0),MATCH(BJ$1,Exch_months1,0))</f>
        <v>136.67857142857142</v>
      </c>
      <c r="BL8" s="21">
        <v>2935000</v>
      </c>
      <c r="BM8" s="15">
        <f t="array" ref="BM8">BL8/INDEX(Exch_rate,MATCH($A8,Exch_regions1,0),MATCH(BL$1,Exch_months1,0))</f>
        <v>139.76190476190476</v>
      </c>
      <c r="BN8" s="21">
        <v>2854250</v>
      </c>
      <c r="BO8" s="15">
        <f t="array" ref="BO8">BN8/INDEX(Exch_rate,MATCH($A8,Exch_regions1,0),MATCH(BN$1,Exch_months1,0))</f>
        <v>135.91666666666666</v>
      </c>
      <c r="BP8" s="21">
        <v>2771750</v>
      </c>
      <c r="BQ8" s="15">
        <f t="array" ref="BQ8">BP8/INDEX(Exch_rate,MATCH($A8,Exch_regions1,0),MATCH(BP$1,Exch_months1,0))</f>
        <v>127.43678160919541</v>
      </c>
      <c r="BR8" s="21">
        <v>2822000</v>
      </c>
      <c r="BS8" s="15">
        <f t="array" ref="BS8">BR8/INDEX(Exch_rate,MATCH($A8,Exch_regions1,0),MATCH(BR$1,Exch_months1,0))</f>
        <v>128.27272727272728</v>
      </c>
      <c r="BT8" s="21">
        <v>2799125</v>
      </c>
      <c r="BU8" s="15">
        <f t="array" ref="BU8">BT8/INDEX(Exch_rate,MATCH($A8,Exch_regions1,0),MATCH(BT$1,Exch_months1,0))</f>
        <v>127.23295454545455</v>
      </c>
      <c r="BV8" s="21">
        <v>2876875</v>
      </c>
      <c r="BW8" s="15">
        <f t="array" ref="BW8">BV8/INDEX(Exch_rate,MATCH($A8,Exch_regions1,0),MATCH(BV$1,Exch_months1,0))</f>
        <v>126.45604395604396</v>
      </c>
      <c r="BX8" s="21">
        <v>2861575</v>
      </c>
      <c r="BY8" s="15">
        <f t="array" ref="BY8">BX8/INDEX(Exch_rate,MATCH($A8,Exch_regions1,0),MATCH(BX$1,Exch_months1,0))</f>
        <v>124.41630434782608</v>
      </c>
      <c r="BZ8" s="21">
        <v>2918750</v>
      </c>
      <c r="CA8" s="15">
        <f t="array" ref="CA8">BZ8/INDEX(Exch_rate,MATCH($A8,Exch_regions1,0),MATCH(BZ$1,Exch_months1,0))</f>
        <v>126.90217391304348</v>
      </c>
      <c r="CB8" s="21">
        <v>2974500</v>
      </c>
      <c r="CC8" s="15">
        <f t="array" ref="CC8">CB8/INDEX(Exch_rate,MATCH($A8,Exch_regions1,0),MATCH(CB$1,Exch_months1,0))</f>
        <v>126.57446808510639</v>
      </c>
      <c r="CD8" s="21">
        <v>2739700</v>
      </c>
      <c r="CE8" s="15">
        <f t="array" ref="CE8">CD8/INDEX(Exch_rate,MATCH($A8,Exch_regions1,0),MATCH(CD$1,Exch_months1,0))</f>
        <v>119.11739130434782</v>
      </c>
      <c r="CF8" s="21">
        <v>2820250</v>
      </c>
      <c r="CG8" s="15">
        <f t="array" ref="CG8">CF8/INDEX(Exch_rate,MATCH($A8,Exch_regions1,0),MATCH(CF$1,Exch_months1,0))</f>
        <v>123.96703296703296</v>
      </c>
      <c r="CH8" s="21">
        <v>2956000</v>
      </c>
      <c r="CI8" s="15">
        <f t="array" ref="CI8">CH8/INDEX(Exch_rate,MATCH($A8,Exch_regions1,0),MATCH(CH$1,Exch_months1,0))</f>
        <v>125.78723404255319</v>
      </c>
      <c r="CJ8" s="21">
        <v>3080500</v>
      </c>
      <c r="CK8" s="15">
        <f t="array" ref="CK8">CJ8/INDEX(Exch_rate,MATCH($A8,Exch_regions1,0),MATCH(CJ$1,Exch_months1,0))</f>
        <v>128.35416666666666</v>
      </c>
      <c r="CL8" s="21">
        <v>3195250</v>
      </c>
      <c r="CM8" s="15">
        <f t="array" ref="CM8">CL8/INDEX(Exch_rate,MATCH($A8,Exch_regions1,0),MATCH(CL$1,Exch_months1,0))</f>
        <v>129.1010101010101</v>
      </c>
      <c r="CN8" s="21">
        <v>3141500</v>
      </c>
      <c r="CO8" s="15">
        <f t="array" ref="CO8">CN8/INDEX(Exch_rate,MATCH($A8,Exch_regions1,0),MATCH(CN$1,Exch_months1,0))</f>
        <v>125.66</v>
      </c>
      <c r="CP8" s="21">
        <v>3259197</v>
      </c>
      <c r="CQ8" s="15">
        <f t="array" ref="CQ8">CP8/INDEX(Exch_rate,MATCH($A8,Exch_regions1,0),MATCH(CP$1,Exch_months1,0))</f>
        <v>126.9800522071142</v>
      </c>
      <c r="CR8" s="21">
        <v>3962500</v>
      </c>
      <c r="CS8" s="15">
        <f t="array" ref="CS8">CR8/INDEX(Exch_rate,MATCH($A8,Exch_regions1,0),MATCH(CR$1,Exch_months1,0))</f>
        <v>152.40384615384616</v>
      </c>
      <c r="CT8" s="21">
        <v>4177500</v>
      </c>
      <c r="CU8" s="15">
        <f t="array" ref="CU8">CT8/INDEX(Exch_rate,MATCH($A8,Exch_regions1,0),MATCH(CT$1,Exch_months1,0))</f>
        <v>160.67307692307693</v>
      </c>
      <c r="CV8" s="21">
        <v>4192750</v>
      </c>
      <c r="CW8" s="15">
        <f t="array" ref="CW8">CV8/INDEX(Exch_rate,MATCH($A8,Exch_regions1,0),MATCH(CV$1,Exch_months1,0))</f>
        <v>157.47417840375587</v>
      </c>
      <c r="CX8" s="15">
        <v>4303000</v>
      </c>
      <c r="CY8" s="15">
        <f t="array" ref="CY8">CX8/INDEX(Exch_rate,MATCH($A8,Exch_regions1,0),MATCH(CX$1,Exch_months1,0))</f>
        <v>155.06306306306305</v>
      </c>
      <c r="CZ8" s="15">
        <v>4045000</v>
      </c>
      <c r="DA8" s="15">
        <f t="array" ref="DA8">CZ8/INDEX(Exch_rate,MATCH($A8,Exch_regions1,0),MATCH(CZ$1,Exch_months1,0))</f>
        <v>144.46428571428572</v>
      </c>
      <c r="DB8" s="15">
        <v>3011500</v>
      </c>
      <c r="DC8" s="15">
        <f t="array" ref="DC8">DB8/INDEX(Exch_rate,MATCH($A8,Exch_regions1,0),MATCH(DB$1,Exch_months1,0))</f>
        <v>107.55357142857143</v>
      </c>
      <c r="DD8" s="15">
        <v>2792375</v>
      </c>
      <c r="DE8" s="15">
        <f t="array" ref="DE8">DD8/INDEX(Exch_rate,MATCH($A8,Exch_regions1,0),MATCH(DD$1,Exch_months1,0))</f>
        <v>99.727678571428569</v>
      </c>
      <c r="DF8" s="2">
        <v>3059750</v>
      </c>
      <c r="DG8" s="15">
        <f t="array" ref="DG8">DF8/INDEX(Exch_rate,MATCH($A8,Exch_regions1,0),MATCH(DF$1,Exch_months1,0))</f>
        <v>106.42608695652174</v>
      </c>
      <c r="DH8" s="2">
        <v>3197752</v>
      </c>
      <c r="DI8" s="15">
        <f t="array" ref="DI8">DH8/INDEX(Exch_rate,MATCH($A8,Exch_regions1,0),MATCH(DH$1,Exch_months1,0))</f>
        <v>116.2818909090909</v>
      </c>
      <c r="DJ8" s="2">
        <v>3227500</v>
      </c>
      <c r="DK8" s="15">
        <f t="array" ref="DK8">DJ8/INDEX(Exch_rate,MATCH($A8,Exch_regions1,0),MATCH(DJ$1,Exch_months1,0))</f>
        <v>126.56862745098039</v>
      </c>
      <c r="DL8" s="2">
        <v>3246125</v>
      </c>
      <c r="DM8" s="15">
        <f t="array" ref="DM8">DL8/INDEX(Exch_rate,MATCH($A8,Exch_regions1,0),MATCH(DL$1,Exch_months1,0))</f>
        <v>122.49528301886792</v>
      </c>
      <c r="DN8" s="2">
        <v>3283250</v>
      </c>
      <c r="DO8" s="15">
        <f t="array" ref="DO8">DN8/INDEX(Exch_rate,MATCH($A8,Exch_regions1,0),MATCH(DN$1,Exch_months1,0))</f>
        <v>119.39090909090909</v>
      </c>
      <c r="DP8" s="2">
        <v>3526250</v>
      </c>
      <c r="DQ8" s="15">
        <f t="array" ref="DQ8">DP8/INDEX(Exch_rate,MATCH($A8,Exch_regions1,0),MATCH(DP$1,Exch_months1,0))</f>
        <v>125.9375</v>
      </c>
      <c r="DR8" s="17">
        <v>3714000</v>
      </c>
      <c r="DS8" s="15">
        <f t="array" ref="DS8">DR8/INDEX(Exch_rate,MATCH($A8,Exch_regions1,0),MATCH(DR$1,Exch_months1,0))</f>
        <v>132.64285714285714</v>
      </c>
      <c r="DT8" s="17">
        <v>3812500</v>
      </c>
      <c r="DU8" s="15">
        <f t="array" ref="DU8">DT8/INDEX(Exch_rate,MATCH($A8,Exch_regions1,0),MATCH(DT$1,Exch_months1,0))</f>
        <v>136.16071428571428</v>
      </c>
      <c r="DV8" s="17">
        <v>3793750</v>
      </c>
      <c r="DW8" s="15">
        <f t="array" ref="DW8">DV8/INDEX(Exch_rate,MATCH($A8,Exch_regions1,0),MATCH(DV$1,Exch_months1,0))</f>
        <v>135.49107142857142</v>
      </c>
      <c r="DX8" s="17">
        <v>3418000</v>
      </c>
      <c r="DY8" s="15">
        <f t="array" ref="DY8">DX8/INDEX(Exch_rate,MATCH($A8,Exch_regions1,0),MATCH(DX$1,Exch_months1,0))</f>
        <v>122.07142857142857</v>
      </c>
      <c r="DZ8" s="17">
        <v>3349250</v>
      </c>
      <c r="EA8" s="15">
        <f t="array" ref="EA8">DZ8/INDEX(Exch_rate,MATCH($A8,Exch_regions1,0),MATCH(DZ$1,Exch_months1,0))</f>
        <v>117.51754385964912</v>
      </c>
      <c r="EB8" s="17">
        <v>3395875</v>
      </c>
      <c r="EC8" s="15">
        <f t="array" ref="EC8">EB8/INDEX(Exch_rate,MATCH($A8,Exch_regions1,0),MATCH(EB$1,Exch_months1,0))</f>
        <v>117.09913793103448</v>
      </c>
      <c r="ED8" s="2">
        <v>3680875</v>
      </c>
      <c r="EE8" s="15">
        <f t="array" ref="EE8">ED8/INDEX(Exch_rate,MATCH($A8,Exch_regions1,0),MATCH(ED$1,Exch_months1,0))</f>
        <v>121.68181818181819</v>
      </c>
      <c r="EF8" s="20">
        <v>3776500</v>
      </c>
      <c r="EG8" s="15">
        <f t="array" ref="EG8">EF8/INDEX(Exch_rate,MATCH($A8,Exch_regions1,0),MATCH(EF$1,Exch_months1,0))</f>
        <v>121.8225806451613</v>
      </c>
      <c r="EH8" s="2">
        <v>3795750</v>
      </c>
      <c r="EI8" s="15">
        <f t="array" ref="EI8">EH8/INDEX(Exch_rate,MATCH($A8,Exch_regions1,0),MATCH(EH$1,Exch_months1,0))</f>
        <v>119.55118110236221</v>
      </c>
      <c r="EJ8" s="21">
        <v>3715250</v>
      </c>
      <c r="EK8" s="15">
        <f t="array" ref="EK8">EJ8/INDEX(Exch_rate,MATCH($A8,Exch_regions1,0),MATCH(EJ$1,Exch_months1,0))</f>
        <v>112.58333333333333</v>
      </c>
      <c r="EL8" s="21">
        <v>3923750</v>
      </c>
      <c r="EM8" s="15">
        <f t="array" ref="EM8">EL8/INDEX(Exch_rate,MATCH($A8,Exch_regions1,0),MATCH(EL$1,Exch_months1,0))</f>
        <v>118.90151515151516</v>
      </c>
      <c r="EN8" s="2">
        <v>3991250</v>
      </c>
      <c r="EO8" s="15">
        <f t="array" ref="EO8">EN8/INDEX(Exch_rate,MATCH($A8,Exch_regions1,0),MATCH(EN$1,Exch_months1,0))</f>
        <v>120.9469696969697</v>
      </c>
      <c r="EP8" s="2">
        <v>4017500</v>
      </c>
      <c r="EQ8" s="15">
        <f t="array" ref="EQ8">EP8/INDEX(Exch_rate,MATCH($A8,Exch_regions1,0),MATCH(EP$1,Exch_months1,0))</f>
        <v>128.56</v>
      </c>
      <c r="ER8" s="29">
        <v>4097000</v>
      </c>
      <c r="ES8" s="15">
        <f t="array" ref="ES8">ER8/INDEX(Exch_rate,MATCH($A8,Exch_regions1,0),MATCH(ER$1,Exch_months1,0))</f>
        <v>134.32786885245901</v>
      </c>
      <c r="ET8" s="29">
        <v>4244000</v>
      </c>
      <c r="EU8" s="15">
        <f t="array" ref="EU8">ET8/INDEX(Exch_rate,MATCH($A8,Exch_regions1,0),MATCH(ET$1,Exch_months1,0))</f>
        <v>133.66929133858267</v>
      </c>
      <c r="EV8" s="30">
        <v>4311500</v>
      </c>
      <c r="EW8" s="15">
        <f t="array" ref="EW8">EV8/INDEX(Exch_rate,MATCH($A8,Exch_regions1,0),MATCH(EV$1,Exch_months1,0))</f>
        <v>134.734375</v>
      </c>
      <c r="EX8" s="30">
        <v>3846500</v>
      </c>
      <c r="EY8" s="15">
        <f t="array" ref="EY8">EX8/INDEX(Exch_rate,MATCH($A8,Exch_regions1,0),MATCH(EX$1,Exch_months1,0))</f>
        <v>120.203125</v>
      </c>
      <c r="EZ8" s="30">
        <v>3822500</v>
      </c>
      <c r="FA8" s="15">
        <f t="array" ref="FA8">EZ8/INDEX(Exch_rate,MATCH($A8,Exch_regions1,0),MATCH(EZ$1,Exch_months1,0))</f>
        <v>119.453125</v>
      </c>
      <c r="FB8" s="30">
        <v>4057250</v>
      </c>
      <c r="FC8" s="15">
        <f t="array" ref="FC8">FB8/INDEX(Exch_rate,MATCH($A8,Exch_regions1,0),MATCH(FB$1,Exch_months1,0))</f>
        <v>126.7890625</v>
      </c>
      <c r="FD8" s="30">
        <v>4294250</v>
      </c>
      <c r="FE8" s="15">
        <f t="array" ref="FE8">FD8/INDEX(Exch_rate,MATCH($A8,Exch_regions1,0),MATCH(FD$1,Exch_months1,0))</f>
        <v>131.12213740458014</v>
      </c>
      <c r="FF8" s="15">
        <v>4331600</v>
      </c>
      <c r="FG8" s="15">
        <f t="array" ref="FG8">FF8/INDEX(Exch_rate,MATCH($A8,Exch_regions1,0),MATCH(FF$1,Exch_months1,0))</f>
        <v>131.26060606060605</v>
      </c>
      <c r="FH8" s="15">
        <v>4122875</v>
      </c>
      <c r="FI8" s="15">
        <f t="array" ref="FI8">FH8/INDEX(Exch_rate,MATCH($A8,Exch_regions1,0),MATCH(FH$1,Exch_months1,0))</f>
        <v>124.93560606060606</v>
      </c>
      <c r="FJ8" s="15">
        <v>4055000</v>
      </c>
      <c r="FK8" s="15">
        <f t="array" ref="FK8">FJ8/INDEX(Exch_rate,MATCH($A8,Exch_regions1,0),MATCH(FJ$1,Exch_months1,0))</f>
        <v>121.04477611940298</v>
      </c>
      <c r="FL8" s="15">
        <v>4175000</v>
      </c>
      <c r="FM8" s="15">
        <f t="array" ref="FM8">FL8/INDEX(Exch_rate,MATCH($A8,Exch_regions1,0),MATCH(FL$1,Exch_months1,0))</f>
        <v>122.79411764705883</v>
      </c>
      <c r="FN8" s="15">
        <v>4274000</v>
      </c>
      <c r="FO8" s="15">
        <f t="array" ref="FO8">FN8/INDEX(Exch_rate,MATCH($A8,Exch_regions1,0),MATCH(FN$1,Exch_months1,0))</f>
        <v>125.70588235294117</v>
      </c>
      <c r="FP8" s="15">
        <v>4303500</v>
      </c>
      <c r="FQ8" s="15">
        <f t="array" ref="FQ8">FP8/INDEX(Exch_rate,MATCH($A8,Exch_regions1,0),MATCH(FP$1,Exch_months1,0))</f>
        <v>124.73913043478261</v>
      </c>
      <c r="FR8" s="15">
        <v>4318000</v>
      </c>
      <c r="FS8" s="15">
        <f t="array" ref="FS8">FR8/INDEX(Exch_rate,MATCH($A8,Exch_regions1,0),MATCH(FR$1,Exch_months1,0))</f>
        <v>123.37142857142857</v>
      </c>
      <c r="FT8" s="15">
        <v>4501375</v>
      </c>
      <c r="FU8" s="15">
        <f t="array" ref="FU8">FT8/INDEX(Exch_rate,MATCH($A8,Exch_regions1,0),MATCH(FT$1,Exch_months1,0))</f>
        <v>127.69858156028369</v>
      </c>
      <c r="FV8" s="15">
        <v>4364500</v>
      </c>
      <c r="FW8" s="15">
        <f t="array" ref="FW8">FV8/INDEX(Exch_rate,MATCH($A8,Exch_regions1,0),MATCH(FV$1,Exch_months1,0))</f>
        <v>121.23611111111111</v>
      </c>
      <c r="FX8" s="15">
        <v>4492700</v>
      </c>
      <c r="FY8" s="15">
        <f t="array" ref="FY8">FX8/INDEX(Exch_rate,MATCH($A8,Exch_regions1,0),MATCH(FX$1,Exch_months1,0))</f>
        <v>124.79722222222222</v>
      </c>
      <c r="FZ8" s="15">
        <v>4559750</v>
      </c>
      <c r="GA8" s="15">
        <f t="array" ref="GA8">FZ8/INDEX(Exch_rate,MATCH($A8,Exch_regions1,0),MATCH(FZ$1,Exch_months1,0))</f>
        <v>124.07482993197279</v>
      </c>
      <c r="GB8" s="15">
        <v>4867750</v>
      </c>
      <c r="GC8" s="15">
        <f t="array" ref="GC8">GB8/INDEX(Exch_rate,MATCH($A8,Exch_regions1,0),MATCH(GB$1,Exch_months1,0))</f>
        <v>128.94701986754967</v>
      </c>
      <c r="GD8" s="15">
        <v>5364625</v>
      </c>
      <c r="GE8" s="15">
        <f t="array" ref="GE8">GD8/INDEX(Exch_rate,MATCH($A8,Exch_regions1,0),MATCH(GD$1,Exch_months1,0))</f>
        <v>138.44193548387096</v>
      </c>
      <c r="GF8" s="15">
        <v>5257500</v>
      </c>
      <c r="GG8" s="15">
        <f t="array" ref="GG8">GF8/INDEX(Exch_rate,MATCH($A8,Exch_regions1,0),MATCH(GF$1,Exch_months1,0))</f>
        <v>131.4375</v>
      </c>
      <c r="GH8" s="15">
        <v>5415000</v>
      </c>
      <c r="GI8" s="15">
        <f t="array" ref="GI8">GH8/INDEX(Exch_rate,MATCH($A8,Exch_regions1,0),MATCH(GH$1,Exch_months1,0))</f>
        <v>135.375</v>
      </c>
      <c r="GJ8" s="15">
        <v>4976250</v>
      </c>
      <c r="GK8" s="15">
        <f t="array" ref="GK8">GJ8/INDEX(Exch_rate,MATCH($A8,Exch_regions1,0),MATCH(GJ$1,Exch_months1,0))</f>
        <v>124.40625</v>
      </c>
      <c r="GL8" s="15">
        <v>5295750</v>
      </c>
      <c r="GM8" s="15">
        <f t="array" ref="GM8">GL8/INDEX(Exch_rate,MATCH($A8,Exch_regions1,0),MATCH(GL$1,Exch_months1,0))</f>
        <v>132.39375000000001</v>
      </c>
      <c r="GN8" s="15">
        <v>5693500</v>
      </c>
      <c r="GO8" s="15">
        <f t="array" ref="GO8">GN8/INDEX(Exch_rate,MATCH($A8,Exch_regions1,0),MATCH(GN$1,Exch_months1,0))</f>
        <v>142.33750000000001</v>
      </c>
      <c r="GP8" s="15">
        <v>5789500</v>
      </c>
      <c r="GQ8" s="15">
        <f t="array" ref="GQ8">GP8/INDEX(Exch_rate,MATCH($A8,Exch_regions1,0),MATCH(GP$1,Exch_months1,0))</f>
        <v>144.73750000000001</v>
      </c>
      <c r="GR8" s="15">
        <v>5800000</v>
      </c>
      <c r="GS8" s="15">
        <f t="array" ref="GS8">GR8/INDEX(Exch_rate,MATCH($A8,Exch_regions1,0),MATCH(GR$1,Exch_months1,0))</f>
        <v>145</v>
      </c>
      <c r="GT8" s="15">
        <v>5334500</v>
      </c>
      <c r="GU8" s="15">
        <f t="array" ref="GU8">GT8/INDEX(Exch_rate,MATCH($A8,Exch_regions1,0),MATCH(GT$1,Exch_months1,0))</f>
        <v>133.36250000000001</v>
      </c>
      <c r="GV8" s="15">
        <v>5593125</v>
      </c>
      <c r="GW8" s="15">
        <f t="array" ref="GW8">GV8/INDEX(Exch_rate,MATCH($A8,Exch_regions1,0),MATCH(GV$1,Exch_months1,0))</f>
        <v>139.828125</v>
      </c>
      <c r="GX8" s="15">
        <v>5731250</v>
      </c>
      <c r="GY8" s="15">
        <f t="array" ref="GY8">GX8/INDEX(Exch_rate,MATCH($A8,Exch_regions1,0),MATCH(GX$1,Exch_months1,0))</f>
        <v>143.28125</v>
      </c>
      <c r="GZ8" s="2">
        <v>5728100</v>
      </c>
      <c r="HA8" s="15">
        <f t="array" ref="HA8">GZ8/INDEX(Exch_rate,MATCH($A8,Exch_regions1,0),MATCH(GZ$1,Exch_months1,0))</f>
        <v>143.20249999999999</v>
      </c>
      <c r="HB8" s="15">
        <v>5931500</v>
      </c>
      <c r="HC8" s="15">
        <f t="array" ref="HC8">HB8/INDEX(Exch_rate,MATCH($A8,Exch_regions1,0),MATCH(HB$1,Exch_months1,0))</f>
        <v>148.28749999999999</v>
      </c>
      <c r="HD8" s="15">
        <v>5963750</v>
      </c>
      <c r="HE8" s="15">
        <f t="array" ref="HE8">HD8/INDEX(Exch_rate,MATCH($A8,Exch_regions1,0),MATCH(HD$1,Exch_months1,0))</f>
        <v>149.09375</v>
      </c>
      <c r="HF8" s="15">
        <v>6150700</v>
      </c>
      <c r="HG8" s="15">
        <f t="array" ref="HG8">HF8/INDEX(Exch_rate,MATCH($A8,Exch_regions1,0),MATCH(HF$1,Exch_months1,0))</f>
        <v>153.76750000000001</v>
      </c>
      <c r="HH8" s="15">
        <v>6011500</v>
      </c>
      <c r="HI8" s="15">
        <f t="array" ref="HI8">HH8/INDEX(Exch_rate,MATCH($A8,Exch_regions1,0),MATCH(HH$1,Exch_months1,0))</f>
        <v>143.13095238095238</v>
      </c>
      <c r="HJ8" s="15">
        <v>6597100</v>
      </c>
      <c r="HK8" s="15">
        <f t="array" ref="HK8">HJ8/INDEX(Exch_rate,MATCH($A8,Exch_regions1,0),MATCH(HJ$1,Exch_months1,0))</f>
        <v>150.61872146118722</v>
      </c>
      <c r="HL8" s="15">
        <v>7161750</v>
      </c>
      <c r="HM8" s="15">
        <f t="array" ref="HM8">HL8/INDEX(Exch_rate,MATCH($A8,Exch_regions1,0),MATCH(HL$1,Exch_months1,0))</f>
        <v>159.15</v>
      </c>
      <c r="HN8" s="15">
        <v>7346625</v>
      </c>
      <c r="HO8" s="15">
        <f t="array" ref="HO8">HN8/INDEX(Exch_rate,MATCH($A8,Exch_regions1,0),MATCH(HN$1,Exch_months1,0))</f>
        <v>157.99193548387098</v>
      </c>
      <c r="HP8" s="15">
        <v>7324467</v>
      </c>
      <c r="HQ8" s="15">
        <f t="array" ref="HQ8">HP8/INDEX(Exch_rate,MATCH($A8,Exch_regions1,0),MATCH(HP$1,Exch_months1,0))</f>
        <v>162.76593333333332</v>
      </c>
      <c r="HR8" s="15">
        <v>7210500</v>
      </c>
      <c r="HS8" s="15">
        <f t="array" ref="HS8">HR8/INDEX(Exch_rate,MATCH($A8,Exch_regions1,0),MATCH(HR$1,Exch_months1,0))</f>
        <v>160.23333333333332</v>
      </c>
      <c r="HT8" s="15">
        <v>7233000</v>
      </c>
      <c r="HU8" s="15">
        <f t="array" ref="HU8">HT8/INDEX(Exch_rate,MATCH($A8,Exch_regions1,0),MATCH(HT$1,Exch_months1,0))</f>
        <v>173.24550898203591</v>
      </c>
      <c r="HV8" s="15">
        <v>7742000</v>
      </c>
      <c r="HW8" s="15">
        <f t="array" ref="HW8">HV8/INDEX(Exch_rate,MATCH($A8,Exch_regions1,0),MATCH(HV$1,Exch_months1,0))</f>
        <v>193.55</v>
      </c>
      <c r="HX8" s="15">
        <v>7621500</v>
      </c>
      <c r="HY8" s="15">
        <f t="array" ref="HY8">HX8/INDEX(Exch_rate,MATCH($A8,Exch_regions1,0),MATCH(HX$1,Exch_months1,0))</f>
        <v>190.53749999999999</v>
      </c>
      <c r="HZ8" s="15">
        <v>7918500</v>
      </c>
      <c r="IA8" s="15">
        <f t="array" ref="IA8">HZ8/INDEX(Exch_rate,MATCH($A8,Exch_regions1,0),MATCH(HZ$1,Exch_months1,0))</f>
        <v>197.96250000000001</v>
      </c>
      <c r="IB8" s="15">
        <v>7590900</v>
      </c>
      <c r="IC8" s="15">
        <f t="array" ref="IC8">IB8/INDEX(Exch_rate,MATCH($A8,Exch_regions1,0),MATCH(IB$1,Exch_months1,0))</f>
        <v>189.77250000000001</v>
      </c>
      <c r="ID8" s="15">
        <v>7604250</v>
      </c>
      <c r="IE8" s="15">
        <f t="array" ref="IE8">ID8/INDEX(Exch_rate,MATCH($A8,Exch_regions1,0),MATCH(ID$1,Exch_months1,0))</f>
        <v>190.10624999999999</v>
      </c>
      <c r="IF8" s="15">
        <v>7874700</v>
      </c>
      <c r="IG8" s="15">
        <f t="array" ref="IG8">IF8/INDEX(Exch_rate,MATCH($A8,Exch_regions1,0),MATCH(IF$1,Exch_months1,0))</f>
        <v>196.86750000000001</v>
      </c>
      <c r="IH8" s="15">
        <v>7832700</v>
      </c>
      <c r="II8" s="15">
        <f t="array" ref="II8">IH8/INDEX(Exch_rate,MATCH($A8,Exch_regions1,0),MATCH(IH$1,Exch_months1,0))</f>
        <v>195.8175</v>
      </c>
      <c r="IJ8" s="15">
        <v>7715177.3442949783</v>
      </c>
      <c r="IK8" s="15">
        <f t="array" ref="IK8">IJ8/INDEX(Exch_rate,MATCH($A8,Exch_regions1,0),MATCH(IJ$1,Exch_months1,0))</f>
        <v>192.87943360737447</v>
      </c>
      <c r="IL8" s="15">
        <v>7763304.2566375136</v>
      </c>
      <c r="IM8" s="15">
        <f t="array" ref="IM8">IL8/INDEX(Exch_rate,MATCH($A8,Exch_regions1,0),MATCH(IL$1,Exch_months1,0))</f>
        <v>194.08260641593785</v>
      </c>
      <c r="IN8" s="15">
        <v>7866765.2856225129</v>
      </c>
      <c r="IO8" s="15">
        <f t="array" ref="IO8">IN8/INDEX(Exch_rate,MATCH($A8,Exch_regions1,0),MATCH(IN$1,Exch_months1,0))</f>
        <v>196.66913214056282</v>
      </c>
      <c r="IP8" s="15">
        <v>7813321.826438372</v>
      </c>
      <c r="IQ8" s="15">
        <f t="array" ref="IQ8">IP8/INDEX(Exch_rate,MATCH($A8,Exch_regions1,0),MATCH(IP$1,Exch_months1,0))</f>
        <v>195.3330456609593</v>
      </c>
      <c r="IR8" s="15">
        <v>7569920.060739994</v>
      </c>
      <c r="IS8" s="15">
        <f t="array" ref="IS8">IR8/INDEX(Exch_rate,MATCH($A8,Exch_regions1,0),MATCH(IR$1,Exch_months1,0))</f>
        <v>189.24800151849985</v>
      </c>
      <c r="IT8" s="15">
        <v>7302620.1521177823</v>
      </c>
      <c r="IU8" s="15">
        <f t="array" ref="IU8">IT8/INDEX(Exch_rate,MATCH($A8,Exch_regions1,0),MATCH(IT$1,Exch_months1,0))</f>
        <v>182.56550380294456</v>
      </c>
      <c r="IV8" s="15">
        <v>7397744.6176772881</v>
      </c>
      <c r="IW8" s="15">
        <f t="array" ref="IW8">IV8/INDEX(Exch_rate,MATCH($A8,Exch_regions1,0),MATCH(IV$1,Exch_months1,0))</f>
        <v>184.9436154419322</v>
      </c>
      <c r="IX8" s="15">
        <v>8098457.9863386806</v>
      </c>
      <c r="IY8" s="15">
        <f t="array" ref="IY8">IX8/INDEX(Exch_rate,MATCH($A8,Exch_regions1,0),MATCH(IX$1,Exch_months1,0))</f>
        <v>202.46144965846702</v>
      </c>
      <c r="IZ8" s="15">
        <v>8147744.952278953</v>
      </c>
      <c r="JA8" s="15">
        <f t="array" ref="JA8">IZ8/INDEX(Exch_rate,MATCH($A8,Exch_regions1,0),MATCH(IZ$1,Exch_months1,0))</f>
        <v>203.69362380697382</v>
      </c>
      <c r="JB8" s="15">
        <v>7723198.1775779705</v>
      </c>
      <c r="JC8" s="15">
        <f t="array" ref="JC8">JB8/INDEX(Exch_rate,MATCH($A8,Exch_regions1,0),MATCH(JB$1,Exch_months1,0))</f>
        <v>193.07995443944927</v>
      </c>
      <c r="JD8" s="15">
        <v>7609071.8921634303</v>
      </c>
      <c r="JE8" s="15">
        <f t="array" ref="JE8">JD8/INDEX(Exch_rate,MATCH($A8,Exch_regions1,0),MATCH(JD$1,Exch_months1,0))</f>
        <v>190.22679730408575</v>
      </c>
      <c r="JF8" s="15">
        <v>7619350.144206821</v>
      </c>
      <c r="JG8" s="15">
        <f t="array" ref="JG8">JF8/INDEX(Exch_rate,MATCH($A8,Exch_regions1,0),MATCH(JF$1,Exch_months1,0))</f>
        <v>190.48375360517053</v>
      </c>
      <c r="JH8" s="15">
        <v>7776975.5325667877</v>
      </c>
      <c r="JI8" s="15">
        <f t="array" ref="JI8">JH8/INDEX(Exch_rate,MATCH($A8,Exch_regions1,0),MATCH(JH$1,Exch_months1,0))</f>
        <v>194.4243883141697</v>
      </c>
      <c r="JJ8" s="15">
        <v>8755225</v>
      </c>
      <c r="JK8" s="15">
        <f t="array" ref="JK8">JJ8/INDEX(Exch_rate,MATCH($A8,Exch_regions1,0),MATCH(JJ$1,Exch_months1,0))</f>
        <v>208.45773809523808</v>
      </c>
      <c r="JL8" s="15">
        <v>9075900</v>
      </c>
      <c r="JM8" s="15">
        <f>JL8/INDEX(Exchange_rate_data1,MATCH('Total Basket CMB_Regions '!$A8,Exch_regions,0),MATCH('Total Basket CMB_Regions '!JL$1,Exch_months3,0))</f>
        <v>216.09285714285716</v>
      </c>
      <c r="JN8" s="42">
        <v>8430750</v>
      </c>
      <c r="JO8" s="42">
        <f>JN8/INDEX(Exchange_rate_data2,MATCH('Total Basket CMB_Regions '!$A8,Exch_regions,0),MATCH('Total Basket CMB_Regions '!JN$1,Exch_months4,0))</f>
        <v>200.73214285714286</v>
      </c>
      <c r="JP8" s="42">
        <v>8540750</v>
      </c>
      <c r="JQ8" s="42">
        <f>JP8/INDEX(Exchange_rate_data3,MATCH('Total Basket CMB_Regions '!$A8,Exch_regions,0),MATCH('Total Basket CMB_Regions '!JP$1,Exch_months5,0))</f>
        <v>203.35119047619048</v>
      </c>
      <c r="JR8" s="42">
        <v>8627100</v>
      </c>
      <c r="JS8" s="42">
        <f>JR8/INDEX(Exchange_rate4,MATCH('Total Basket CMB_Regions '!$A8,Exch_regions,0),MATCH('Total Basket CMB_Regions '!JR$1,Exch_month6,0))</f>
        <v>205.40714285714284</v>
      </c>
      <c r="JT8" s="42">
        <v>8593500</v>
      </c>
      <c r="JU8" s="42">
        <f>JT8/INDEX(Exchange_rate5,MATCH('Total Basket CMB_Regions '!$A8,Exch_regions,0),MATCH('Total Basket CMB_Regions '!JT$1,Exch_month7,0))</f>
        <v>204.60714285714286</v>
      </c>
      <c r="JV8" s="2">
        <v>8487300</v>
      </c>
      <c r="JW8" s="42">
        <f>JV8/INDEX(Exchange_rate6,MATCH('Total Basket CMB_Regions '!$A8,Exch_regions,0),MATCH('Total Basket CMB_Regions '!JV$1,Exch_month9,0))</f>
        <v>202.07857142857142</v>
      </c>
      <c r="JX8" s="42">
        <v>8313000</v>
      </c>
      <c r="JY8" s="42">
        <f>JX8/INDEX(Exchange_rate7,MATCH('Total Basket CMB_Regions '!$A8,Exch_regions,0),MATCH('Total Basket CMB_Regions '!JX$1,Exch_month10,0))</f>
        <v>197.92857142857142</v>
      </c>
      <c r="JZ8" s="42">
        <v>8197875</v>
      </c>
      <c r="KA8" s="42">
        <f>JZ8/INDEX(Exchange_rate8,MATCH('Total Basket CMB_Regions '!$A8,Exch_regions,0),MATCH('Total Basket CMB_Regions '!JZ$1,Exchange_month11,0))</f>
        <v>195.1875</v>
      </c>
      <c r="KB8" s="42">
        <v>7833790</v>
      </c>
      <c r="KC8" s="42">
        <f>KB8/INDEX(Exchange_rate9,MATCH('Total Basket CMB_Regions '!$A8,Exch_regions,0),MATCH('Total Basket CMB_Regions '!KB$1,Exch_month11,0))</f>
        <v>186.51880952380952</v>
      </c>
      <c r="KD8" s="42">
        <v>8228250</v>
      </c>
      <c r="KE8" s="42">
        <f>KD8/INDEX(Exchange_rate10,MATCH('Total Basket CMB_Regions '!$A8,Exch_regions,0),MATCH('Total Basket CMB_Regions '!KD$1,Exch_month12,0))</f>
        <v>195.91071428571428</v>
      </c>
      <c r="KF8" s="42">
        <v>8207250</v>
      </c>
      <c r="KG8" s="42">
        <f>KF8/INDEX(Exchange_rate11,MATCH('Total Basket CMB_Regions '!$A8,Exch_regions,0),MATCH('Total Basket CMB_Regions '!KF$1,Exch_month13,0))</f>
        <v>195.41071428571428</v>
      </c>
      <c r="KH8" s="42">
        <v>8384100</v>
      </c>
      <c r="KI8" s="42">
        <f>KH8/INDEX(Exchange_rate12,MATCH('Total Basket CMB_Regions '!$A8,Exch_regions,0),MATCH('Total Basket CMB_Regions '!KH$1,Exch_month14,0))</f>
        <v>199.62142857142857</v>
      </c>
      <c r="KJ8" s="42">
        <v>8488500</v>
      </c>
      <c r="KK8" s="42">
        <f>KJ8/INDEX(Exchange_rate13,MATCH('Total Basket CMB_Regions '!$A8,Exch_regions,0),MATCH('Total Basket CMB_Regions '!KJ$1,Exch_month15,0))</f>
        <v>202.10714285714286</v>
      </c>
      <c r="KL8" s="42">
        <v>8391500</v>
      </c>
      <c r="KM8" s="42">
        <f>KL8/INDEX(Exchange_rate14,MATCH('Total Basket CMB_Regions '!$A8,Exch_regions,0),MATCH('Total Basket CMB_Regions '!KL$1,Exch_month16,0))</f>
        <v>199.79761904761904</v>
      </c>
      <c r="KN8" s="42">
        <v>8330100</v>
      </c>
      <c r="KO8" s="42">
        <f>KN8/INDEX(Exchange_rate15,MATCH('Total Basket CMB_Regions '!$A8,Exch_regions,0),MATCH('Total Basket CMB_Regions '!KN$1,Exch_month17,0))</f>
        <v>198.33571428571429</v>
      </c>
      <c r="KP8" s="44">
        <v>8058000</v>
      </c>
      <c r="KQ8" s="42">
        <f>KP8/INDEX(Exchange_rate16,MATCH('Total Basket CMB_Regions '!$A8,Exch_regions,0),MATCH('Total Basket CMB_Regions '!KP$1,Exch_month18,0))</f>
        <v>191.85714285714286</v>
      </c>
      <c r="KR8" s="42">
        <v>8032500</v>
      </c>
      <c r="KS8" s="42">
        <f>KR8/INDEX(Exchange_rate17,MATCH('Total Basket CMB_Regions '!$A8,Exch_regions,0),MATCH('Total Basket CMB_Regions '!KR$1,Exch_month19,0))</f>
        <v>191.25</v>
      </c>
      <c r="KT8" s="42">
        <v>7849500</v>
      </c>
      <c r="KU8" s="42">
        <f>KT8/INDEX(Exchange_rate18,MATCH('Total Basket CMB_Regions '!$A8,Exch_regions,0),MATCH('Total Basket CMB_Regions '!KT$1,Exch_month20,0))</f>
        <v>186.89285714285714</v>
      </c>
      <c r="KV8" s="42">
        <v>7936500</v>
      </c>
      <c r="KW8" s="42">
        <f>KV8/INDEX(Exchange_rate19,MATCH('Total Basket CMB_Regions '!$A8,Exch_regions,0),MATCH('Total Basket CMB_Regions '!KV$1,Exch_month21,0))</f>
        <v>188.96428571428572</v>
      </c>
      <c r="KX8" s="2">
        <v>7967500</v>
      </c>
      <c r="KY8" s="42">
        <f>KX8/INDEX(Exchange_rate20,MATCH('Total Basket CMB_Regions '!$A8,Exch_regions,0),MATCH(KX$1,Exch_month22,0))</f>
        <v>189.70238095238096</v>
      </c>
      <c r="KZ8" s="42">
        <v>8012300</v>
      </c>
      <c r="LA8" s="42">
        <f>KZ8/INDEX(Exchange_rate22,MATCH('Total Basket CMB_Regions '!$A8,Exch_regions,0),MATCH(KZ$1,Exch_month24,0))</f>
        <v>190.76904761904763</v>
      </c>
      <c r="LB8" s="42">
        <v>8088000</v>
      </c>
      <c r="LC8" s="42">
        <f>LB8/INDEX(Exchange_rate23,MATCH('Total Basket CMB_Regions '!$A8,Exch_regions,0),MATCH(LB$1,Exch_month25,0))</f>
        <v>192.57142857142858</v>
      </c>
      <c r="LD8" s="24">
        <f t="shared" si="0"/>
        <v>7114630.0288413642</v>
      </c>
      <c r="LE8" s="24">
        <f t="shared" si="0"/>
        <v>173.04488787041441</v>
      </c>
      <c r="LG8" s="41"/>
    </row>
    <row r="9" spans="1:319" x14ac:dyDescent="0.35">
      <c r="A9" s="1" t="s">
        <v>6</v>
      </c>
      <c r="B9" s="21">
        <v>763660</v>
      </c>
      <c r="C9" s="15">
        <f t="array" ref="C9">B9/INDEX(Exch_rate,MATCH($A9,Exch_regions1,0),MATCH(B$1,Exch_months1,0))</f>
        <v>110.67536231884058</v>
      </c>
      <c r="D9" s="21">
        <v>763660</v>
      </c>
      <c r="E9" s="15">
        <f t="array" ref="E9">D9/INDEX(Exch_rate,MATCH($A9,Exch_regions1,0),MATCH(D$1,Exch_months1,0))</f>
        <v>113.13481481481482</v>
      </c>
      <c r="F9" s="21">
        <v>800410</v>
      </c>
      <c r="G9" s="15">
        <f t="array" ref="G9">F9/INDEX(Exch_rate,MATCH($A9,Exch_regions1,0),MATCH(F$1,Exch_months1,0))</f>
        <v>117.27619047619048</v>
      </c>
      <c r="H9" s="21">
        <v>798160</v>
      </c>
      <c r="I9" s="15">
        <f t="array" ref="I9">H9/INDEX(Exch_rate,MATCH($A9,Exch_regions1,0),MATCH(H$1,Exch_months1,0))</f>
        <v>114.84316546762589</v>
      </c>
      <c r="J9" s="21">
        <v>796660</v>
      </c>
      <c r="K9" s="15">
        <f t="array" ref="K9">J9/INDEX(Exch_rate,MATCH($A9,Exch_regions1,0),MATCH(J$1,Exch_months1,0))</f>
        <v>117.3629935179729</v>
      </c>
      <c r="L9" s="21">
        <v>786000</v>
      </c>
      <c r="M9" s="15">
        <f t="array" ref="M9">L9/INDEX(Exch_rate,MATCH($A9,Exch_regions1,0),MATCH(L$1,Exch_months1,0))</f>
        <v>116.44444444444444</v>
      </c>
      <c r="N9" s="21">
        <v>798330</v>
      </c>
      <c r="O9" s="15">
        <f t="array" ref="O9">N9/INDEX(Exch_rate,MATCH($A9,Exch_regions1,0),MATCH(N$1,Exch_months1,0))</f>
        <v>119.15373134328358</v>
      </c>
      <c r="P9" s="21">
        <v>793830</v>
      </c>
      <c r="Q9" s="15">
        <f t="array" ref="Q9">P9/INDEX(Exch_rate,MATCH($A9,Exch_regions1,0),MATCH(P$1,Exch_months1,0))</f>
        <v>115.88759124087591</v>
      </c>
      <c r="R9" s="21">
        <v>799500</v>
      </c>
      <c r="S9" s="15">
        <f t="array" ref="S9">R9/INDEX(Exch_rate,MATCH($A9,Exch_regions1,0),MATCH(R$1,Exch_months1,0))</f>
        <v>122.52873563218391</v>
      </c>
      <c r="T9" s="21">
        <v>793705</v>
      </c>
      <c r="U9" s="15">
        <f t="array" ref="U9">T9/INDEX(Exch_rate,MATCH($A9,Exch_regions1,0),MATCH(T$1,Exch_months1,0))</f>
        <v>117.1520295202952</v>
      </c>
      <c r="V9" s="21">
        <v>797830</v>
      </c>
      <c r="W9" s="15">
        <f t="array" ref="W9">V9/INDEX(Exch_rate,MATCH($A9,Exch_regions1,0),MATCH(V$1,Exch_months1,0))</f>
        <v>117.76088560885609</v>
      </c>
      <c r="X9" s="21">
        <v>799830</v>
      </c>
      <c r="Y9" s="15">
        <f t="array" ref="Y9">X9/INDEX(Exch_rate,MATCH($A9,Exch_regions1,0),MATCH(X$1,Exch_months1,0))</f>
        <v>115.49891696750903</v>
      </c>
      <c r="Z9" s="21">
        <v>801160</v>
      </c>
      <c r="AA9" s="15">
        <f t="array" ref="AA9">Z9/INDEX(Exch_rate,MATCH($A9,Exch_regions1,0),MATCH(Z$1,Exch_months1,0))</f>
        <v>119.57611940298507</v>
      </c>
      <c r="AB9" s="21">
        <v>802360</v>
      </c>
      <c r="AC9" s="15">
        <f t="array" ref="AC9">AB9/INDEX(Exch_rate,MATCH($A9,Exch_regions1,0),MATCH(AB$1,Exch_months1,0))</f>
        <v>117.56190476190476</v>
      </c>
      <c r="AD9" s="21">
        <v>792800</v>
      </c>
      <c r="AE9" s="15">
        <f t="array" ref="AE9">AD9/INDEX(Exch_rate,MATCH($A9,Exch_regions1,0),MATCH(AD$1,Exch_months1,0))</f>
        <v>115.73722627737226</v>
      </c>
      <c r="AF9" s="21">
        <v>795960</v>
      </c>
      <c r="AG9" s="15">
        <f t="array" ref="AG9">AF9/INDEX(Exch_rate,MATCH($A9,Exch_regions1,0),MATCH(AF$1,Exch_months1,0))</f>
        <v>116.62417582417582</v>
      </c>
      <c r="AH9" s="21">
        <v>793480</v>
      </c>
      <c r="AI9" s="15">
        <f t="array" ref="AI9">AH9/INDEX(Exch_rate,MATCH($A9,Exch_regions1,0),MATCH(AH$1,Exch_months1,0))</f>
        <v>116.68823529411765</v>
      </c>
      <c r="AJ9" s="21">
        <v>802830</v>
      </c>
      <c r="AK9" s="15">
        <f t="array" ref="AK9">AJ9/INDEX(Exch_rate,MATCH($A9,Exch_regions1,0),MATCH(AJ$1,Exch_months1,0))</f>
        <v>118.06323529411765</v>
      </c>
      <c r="AL9" s="21">
        <v>802830</v>
      </c>
      <c r="AM9" s="15">
        <f t="array" ref="AM9">AL9/INDEX(Exch_rate,MATCH($A9,Exch_regions1,0),MATCH(AL$1,Exch_months1,0))</f>
        <v>119.37992565055762</v>
      </c>
      <c r="AN9" s="21">
        <v>803580</v>
      </c>
      <c r="AO9" s="15">
        <f t="array" ref="AO9">AN9/INDEX(Exch_rate,MATCH($A9,Exch_regions1,0),MATCH(AN$1,Exch_months1,0))</f>
        <v>117.31094890510948</v>
      </c>
      <c r="AP9" s="21">
        <v>814830</v>
      </c>
      <c r="AQ9" s="15">
        <f t="array" ref="AQ9">AP9/INDEX(Exch_rate,MATCH($A9,Exch_regions1,0),MATCH(AP$1,Exch_months1,0))</f>
        <v>118.95328467153284</v>
      </c>
      <c r="AR9" s="21">
        <v>813705</v>
      </c>
      <c r="AS9" s="15">
        <f t="array" ref="AS9">AR9/INDEX(Exch_rate,MATCH($A9,Exch_regions1,0),MATCH(AR$1,Exch_months1,0))</f>
        <v>118.35709090909091</v>
      </c>
      <c r="AT9" s="21">
        <v>822660</v>
      </c>
      <c r="AU9" s="15">
        <f t="array" ref="AU9">AT9/INDEX(Exch_rate,MATCH($A9,Exch_regions1,0),MATCH(AT$1,Exch_months1,0))</f>
        <v>117.52285714285715</v>
      </c>
      <c r="AV9" s="21">
        <v>862300</v>
      </c>
      <c r="AW9" s="15">
        <f t="array" ref="AW9">AV9/INDEX(Exch_rate,MATCH($A9,Exch_regions1,0),MATCH(AV$1,Exch_months1,0))</f>
        <v>123.18571428571428</v>
      </c>
      <c r="AX9" s="21">
        <v>863160</v>
      </c>
      <c r="AY9" s="15">
        <f t="array" ref="AY9">AX9/INDEX(Exch_rate,MATCH($A9,Exch_regions1,0),MATCH(AX$1,Exch_months1,0))</f>
        <v>121.5718309859155</v>
      </c>
      <c r="AZ9" s="21">
        <v>850250</v>
      </c>
      <c r="BA9" s="15">
        <f t="array" ref="BA9">AZ9/INDEX(Exch_rate,MATCH($A9,Exch_regions1,0),MATCH(AZ$1,Exch_months1,0))</f>
        <v>121.46428571428571</v>
      </c>
      <c r="BB9" s="21">
        <v>773160</v>
      </c>
      <c r="BC9" s="15">
        <f t="array" ref="BC9">BB9/INDEX(Exch_rate,MATCH($A9,Exch_regions1,0),MATCH(BB$1,Exch_months1,0))</f>
        <v>106.64275862068966</v>
      </c>
      <c r="BD9" s="21">
        <v>769830</v>
      </c>
      <c r="BE9" s="15">
        <f t="array" ref="BE9">BD9/INDEX(Exch_rate,MATCH($A9,Exch_regions1,0),MATCH(BD$1,Exch_months1,0))</f>
        <v>106.92083333333333</v>
      </c>
      <c r="BF9" s="21">
        <v>774000</v>
      </c>
      <c r="BG9" s="15">
        <f t="array" ref="BG9">BF9/INDEX(Exch_rate,MATCH($A9,Exch_regions1,0),MATCH(BF$1,Exch_months1,0))</f>
        <v>104.24242424242425</v>
      </c>
      <c r="BH9" s="21">
        <v>771330</v>
      </c>
      <c r="BI9" s="15">
        <f t="array" ref="BI9">BH9/INDEX(Exch_rate,MATCH($A9,Exch_regions1,0),MATCH(BH$1,Exch_months1,0))</f>
        <v>103.39544235924933</v>
      </c>
      <c r="BJ9" s="21">
        <v>778330</v>
      </c>
      <c r="BK9" s="15">
        <f t="array" ref="BK9">BJ9/INDEX(Exch_rate,MATCH($A9,Exch_regions1,0),MATCH(BJ$1,Exch_months1,0))</f>
        <v>103.09006622516556</v>
      </c>
      <c r="BL9" s="21">
        <v>780000</v>
      </c>
      <c r="BM9" s="15">
        <f t="array" ref="BM9">BL9/INDEX(Exch_rate,MATCH($A9,Exch_regions1,0),MATCH(BL$1,Exch_months1,0))</f>
        <v>102.63157894736842</v>
      </c>
      <c r="BN9" s="21">
        <v>778000</v>
      </c>
      <c r="BO9" s="15">
        <f t="array" ref="BO9">BN9/INDEX(Exch_rate,MATCH($A9,Exch_regions1,0),MATCH(BN$1,Exch_months1,0))</f>
        <v>103.73333333333333</v>
      </c>
      <c r="BP9" s="21">
        <v>778660</v>
      </c>
      <c r="BQ9" s="15">
        <f t="array" ref="BQ9">BP9/INDEX(Exch_rate,MATCH($A9,Exch_regions1,0),MATCH(BP$1,Exch_months1,0))</f>
        <v>102.45526315789473</v>
      </c>
      <c r="BR9" s="21">
        <v>781330</v>
      </c>
      <c r="BS9" s="15">
        <f t="array" ref="BS9">BR9/INDEX(Exch_rate,MATCH($A9,Exch_regions1,0),MATCH(BR$1,Exch_months1,0))</f>
        <v>104.17733333333334</v>
      </c>
      <c r="BT9" s="21">
        <v>781330</v>
      </c>
      <c r="BU9" s="15">
        <f t="array" ref="BU9">BT9/INDEX(Exch_rate,MATCH($A9,Exch_regions1,0),MATCH(BT$1,Exch_months1,0))</f>
        <v>100.17051282051283</v>
      </c>
      <c r="BV9" s="21">
        <v>781330</v>
      </c>
      <c r="BW9" s="15">
        <f t="array" ref="BW9">BV9/INDEX(Exch_rate,MATCH($A9,Exch_regions1,0),MATCH(BV$1,Exch_months1,0))</f>
        <v>119.744061302682</v>
      </c>
      <c r="BX9" s="21">
        <v>778750</v>
      </c>
      <c r="BY9" s="15">
        <f t="array" ref="BY9">BX9/INDEX(Exch_rate,MATCH($A9,Exch_regions1,0),MATCH(BX$1,Exch_months1,0))</f>
        <v>109.6830985915493</v>
      </c>
      <c r="BZ9" s="21">
        <v>816972.5</v>
      </c>
      <c r="CA9" s="15">
        <f t="array" ref="CA9">BZ9/INDEX(Exch_rate,MATCH($A9,Exch_regions1,0),MATCH(BZ$1,Exch_months1,0))</f>
        <v>114.26188811188811</v>
      </c>
      <c r="CB9" s="21">
        <v>822750</v>
      </c>
      <c r="CC9" s="15">
        <f t="array" ref="CC9">CB9/INDEX(Exch_rate,MATCH($A9,Exch_regions1,0),MATCH(CB$1,Exch_months1,0))</f>
        <v>111.18243243243244</v>
      </c>
      <c r="CD9" s="21">
        <v>779750</v>
      </c>
      <c r="CE9" s="15">
        <f t="array" ref="CE9">CD9/INDEX(Exch_rate,MATCH($A9,Exch_regions1,0),MATCH(CD$1,Exch_months1,0))</f>
        <v>103.96666666666667</v>
      </c>
      <c r="CF9" s="21">
        <v>779620</v>
      </c>
      <c r="CG9" s="15">
        <f t="array" ref="CG9">CF9/INDEX(Exch_rate,MATCH($A9,Exch_regions1,0),MATCH(CF$1,Exch_months1,0))</f>
        <v>103.94933333333333</v>
      </c>
      <c r="CH9" s="21">
        <v>784687.5</v>
      </c>
      <c r="CI9" s="15">
        <f t="array" ref="CI9">CH9/INDEX(Exch_rate,MATCH($A9,Exch_regions1,0),MATCH(CH$1,Exch_months1,0))</f>
        <v>103.24835526315789</v>
      </c>
      <c r="CJ9" s="21">
        <v>786000</v>
      </c>
      <c r="CK9" s="15">
        <f t="array" ref="CK9">CJ9/INDEX(Exch_rate,MATCH($A9,Exch_regions1,0),MATCH(CJ$1,Exch_months1,0))</f>
        <v>104.8</v>
      </c>
      <c r="CL9" s="21">
        <v>798750</v>
      </c>
      <c r="CM9" s="15">
        <f t="array" ref="CM9">CL9/INDEX(Exch_rate,MATCH($A9,Exch_regions1,0),MATCH(CL$1,Exch_months1,0))</f>
        <v>106.5</v>
      </c>
      <c r="CN9" s="21">
        <v>790080</v>
      </c>
      <c r="CO9" s="15">
        <f t="array" ref="CO9">CN9/INDEX(Exch_rate,MATCH($A9,Exch_regions1,0),MATCH(CN$1,Exch_months1,0))</f>
        <v>105.34399999999999</v>
      </c>
      <c r="CP9" s="21">
        <v>830080</v>
      </c>
      <c r="CQ9" s="15">
        <f t="array" ref="CQ9">CP9/INDEX(Exch_rate,MATCH($A9,Exch_regions1,0),MATCH(CP$1,Exch_months1,0))</f>
        <v>109.22105263157894</v>
      </c>
      <c r="CR9" s="21">
        <v>826000</v>
      </c>
      <c r="CS9" s="15">
        <f t="array" ref="CS9">CR9/INDEX(Exch_rate,MATCH($A9,Exch_regions1,0),MATCH(CR$1,Exch_months1,0))</f>
        <v>105.8974358974359</v>
      </c>
      <c r="CT9" s="21">
        <v>782830</v>
      </c>
      <c r="CU9" s="15">
        <f t="array" ref="CU9">CT9/INDEX(Exch_rate,MATCH($A9,Exch_regions1,0),MATCH(CT$1,Exch_months1,0))</f>
        <v>95.759021406727825</v>
      </c>
      <c r="CV9" s="21">
        <v>825910</v>
      </c>
      <c r="CW9" s="15">
        <f t="array" ref="CW9">CV9/INDEX(Exch_rate,MATCH($A9,Exch_regions1,0),MATCH(CV$1,Exch_months1,0))</f>
        <v>117.98714285714286</v>
      </c>
      <c r="CX9" s="15">
        <v>845500</v>
      </c>
      <c r="CY9" s="15">
        <f t="array" ref="CY9">CX9/INDEX(Exch_rate,MATCH($A9,Exch_regions1,0),MATCH(CX$1,Exch_months1,0))</f>
        <v>112.73333333333333</v>
      </c>
      <c r="CZ9" s="15">
        <v>880000</v>
      </c>
      <c r="DA9" s="15">
        <f t="array" ref="DA9">CZ9/INDEX(Exch_rate,MATCH($A9,Exch_regions1,0),MATCH(CZ$1,Exch_months1,0))</f>
        <v>103.52941176470588</v>
      </c>
      <c r="DB9" s="15">
        <v>871600</v>
      </c>
      <c r="DC9" s="15">
        <f t="array" ref="DC9">DB9/INDEX(Exch_rate,MATCH($A9,Exch_regions1,0),MATCH(DB$1,Exch_months1,0))</f>
        <v>102.54117647058824</v>
      </c>
      <c r="DD9" s="15">
        <v>784000</v>
      </c>
      <c r="DE9" s="15">
        <f t="array" ref="DE9">DD9/INDEX(Exch_rate,MATCH($A9,Exch_regions1,0),MATCH(DD$1,Exch_months1,0))</f>
        <v>87.111111111111114</v>
      </c>
      <c r="DF9" s="2">
        <v>837330</v>
      </c>
      <c r="DG9" s="15">
        <f t="array" ref="DG9">DF9/INDEX(Exch_rate,MATCH($A9,Exch_regions1,0),MATCH(DF$1,Exch_months1,0))</f>
        <v>89.554010695187159</v>
      </c>
      <c r="DH9" s="2">
        <v>837330</v>
      </c>
      <c r="DI9" s="15">
        <f t="array" ref="DI9">DH9/INDEX(Exch_rate,MATCH($A9,Exch_regions1,0),MATCH(DH$1,Exch_months1,0))</f>
        <v>90.035483870967738</v>
      </c>
      <c r="DJ9" s="2">
        <v>909300</v>
      </c>
      <c r="DK9" s="15">
        <f t="array" ref="DK9">DJ9/INDEX(Exch_rate,MATCH($A9,Exch_regions1,0),MATCH(DJ$1,Exch_months1,0))</f>
        <v>90.93</v>
      </c>
      <c r="DL9" s="2">
        <v>981760</v>
      </c>
      <c r="DM9" s="15">
        <f t="array" ref="DM9">DL9/INDEX(Exch_rate,MATCH($A9,Exch_regions1,0),MATCH(DL$1,Exch_months1,0))</f>
        <v>98.176000000000002</v>
      </c>
      <c r="DN9" s="2">
        <v>1001500</v>
      </c>
      <c r="DO9" s="15">
        <f t="array" ref="DO9">DN9/INDEX(Exch_rate,MATCH($A9,Exch_regions1,0),MATCH(DN$1,Exch_months1,0))</f>
        <v>100.15</v>
      </c>
      <c r="DP9" s="2">
        <v>968410</v>
      </c>
      <c r="DQ9" s="15">
        <f t="array" ref="DQ9">DP9/INDEX(Exch_rate,MATCH($A9,Exch_regions1,0),MATCH(DP$1,Exch_months1,0))</f>
        <v>96.840999999999994</v>
      </c>
      <c r="DR9" s="17">
        <v>970080</v>
      </c>
      <c r="DS9" s="15">
        <f t="array" ref="DS9">DR9/INDEX(Exch_rate,MATCH($A9,Exch_regions1,0),MATCH(DR$1,Exch_months1,0))</f>
        <v>97.007999999999996</v>
      </c>
      <c r="DT9" s="17">
        <v>1091955</v>
      </c>
      <c r="DU9" s="15">
        <f t="array" ref="DU9">DT9/INDEX(Exch_rate,MATCH($A9,Exch_regions1,0),MATCH(DT$1,Exch_months1,0))</f>
        <v>108.81464872944693</v>
      </c>
      <c r="DV9" s="17">
        <v>1085535</v>
      </c>
      <c r="DW9" s="15">
        <f t="array" ref="DW9">DV9/INDEX(Exch_rate,MATCH($A9,Exch_regions1,0),MATCH(DV$1,Exch_months1,0))</f>
        <v>108.39091362955567</v>
      </c>
      <c r="DX9" s="17">
        <v>1010875</v>
      </c>
      <c r="DY9" s="15">
        <f t="array" ref="DY9">DX9/INDEX(Exch_rate,MATCH($A9,Exch_regions1,0),MATCH(DX$1,Exch_months1,0))</f>
        <v>98.381995133819956</v>
      </c>
      <c r="DZ9" s="17">
        <v>1016166</v>
      </c>
      <c r="EA9" s="15">
        <f t="array" ref="EA9">DZ9/INDEX(Exch_rate,MATCH($A9,Exch_regions1,0),MATCH(DZ$1,Exch_months1,0))</f>
        <v>103.95560102301791</v>
      </c>
      <c r="EB9" s="17">
        <v>974460</v>
      </c>
      <c r="EC9" s="15">
        <f t="array" ref="EC9">EB9/INDEX(Exch_rate,MATCH($A9,Exch_regions1,0),MATCH(EB$1,Exch_months1,0))</f>
        <v>97.445999999999998</v>
      </c>
      <c r="ED9" s="2">
        <v>972800</v>
      </c>
      <c r="EE9" s="15">
        <f t="array" ref="EE9">ED9/INDEX(Exch_rate,MATCH($A9,Exch_regions1,0),MATCH(ED$1,Exch_months1,0))</f>
        <v>97.28</v>
      </c>
      <c r="EF9" s="20">
        <v>975800</v>
      </c>
      <c r="EG9" s="15">
        <f t="array" ref="EG9">EF9/INDEX(Exch_rate,MATCH($A9,Exch_regions1,0),MATCH(EF$1,Exch_months1,0))</f>
        <v>97.58</v>
      </c>
      <c r="EH9" s="2">
        <v>916000</v>
      </c>
      <c r="EI9" s="15">
        <f t="array" ref="EI9">EH9/INDEX(Exch_rate,MATCH($A9,Exch_regions1,0),MATCH(EH$1,Exch_months1,0))</f>
        <v>91.6</v>
      </c>
      <c r="EJ9" s="21">
        <v>920330</v>
      </c>
      <c r="EK9" s="15">
        <f t="array" ref="EK9">EJ9/INDEX(Exch_rate,MATCH($A9,Exch_regions1,0),MATCH(EJ$1,Exch_months1,0))</f>
        <v>92.033000000000001</v>
      </c>
      <c r="EL9" s="21">
        <v>896000</v>
      </c>
      <c r="EM9" s="15">
        <f t="array" ref="EM9">EL9/INDEX(Exch_rate,MATCH($A9,Exch_regions1,0),MATCH(EL$1,Exch_months1,0))</f>
        <v>89.6</v>
      </c>
      <c r="EN9" s="2">
        <v>896000</v>
      </c>
      <c r="EO9" s="15">
        <f t="array" ref="EO9">EN9/INDEX(Exch_rate,MATCH($A9,Exch_regions1,0),MATCH(EN$1,Exch_months1,0))</f>
        <v>89.6</v>
      </c>
      <c r="EP9" s="2">
        <v>898500</v>
      </c>
      <c r="EQ9" s="15">
        <f t="array" ref="EQ9">EP9/INDEX(Exch_rate,MATCH($A9,Exch_regions1,0),MATCH(EP$1,Exch_months1,0))</f>
        <v>89.85</v>
      </c>
      <c r="ER9" s="29">
        <v>954575</v>
      </c>
      <c r="ES9" s="15">
        <f t="array" ref="ES9">ER9/INDEX(Exch_rate,MATCH($A9,Exch_regions1,0),MATCH(ER$1,Exch_months1,0))</f>
        <v>98.156812339331623</v>
      </c>
      <c r="ET9" s="29">
        <v>982160</v>
      </c>
      <c r="EU9" s="15">
        <f t="array" ref="EU9">ET9/INDEX(Exch_rate,MATCH($A9,Exch_regions1,0),MATCH(ET$1,Exch_months1,0))</f>
        <v>102.57545691906006</v>
      </c>
      <c r="EV9" s="30">
        <v>967730</v>
      </c>
      <c r="EW9" s="15">
        <f t="array" ref="EW9">EV9/INDEX(Exch_rate,MATCH($A9,Exch_regions1,0),MATCH(EV$1,Exch_months1,0))</f>
        <v>112.52674418604651</v>
      </c>
      <c r="EX9" s="30">
        <v>972630</v>
      </c>
      <c r="EY9" s="15">
        <f t="array" ref="EY9">EX9/INDEX(Exch_rate,MATCH($A9,Exch_regions1,0),MATCH(EX$1,Exch_months1,0))</f>
        <v>116.48263473053892</v>
      </c>
      <c r="EZ9" s="30">
        <v>962300</v>
      </c>
      <c r="FA9" s="15">
        <f t="array" ref="FA9">EZ9/INDEX(Exch_rate,MATCH($A9,Exch_regions1,0),MATCH(EZ$1,Exch_months1,0))</f>
        <v>113.88165680473372</v>
      </c>
      <c r="FB9" s="30">
        <v>960330</v>
      </c>
      <c r="FC9" s="15">
        <f t="array" ref="FC9">FB9/INDEX(Exch_rate,MATCH($A9,Exch_regions1,0),MATCH(FB$1,Exch_months1,0))</f>
        <v>115.70240963855422</v>
      </c>
      <c r="FD9" s="30">
        <v>965330</v>
      </c>
      <c r="FE9" s="15">
        <f t="array" ref="FE9">FD9/INDEX(Exch_rate,MATCH($A9,Exch_regions1,0),MATCH(FD$1,Exch_months1,0))</f>
        <v>116.30481927710844</v>
      </c>
      <c r="FF9" s="15">
        <v>970000</v>
      </c>
      <c r="FG9" s="15">
        <f t="array" ref="FG9">FF9/INDEX(Exch_rate,MATCH($A9,Exch_regions1,0),MATCH(FF$1,Exch_months1,0))</f>
        <v>116.86746987951807</v>
      </c>
      <c r="FH9" s="15">
        <v>960160</v>
      </c>
      <c r="FI9" s="15">
        <f t="array" ref="FI9">FH9/INDEX(Exch_rate,MATCH($A9,Exch_regions1,0),MATCH(FH$1,Exch_months1,0))</f>
        <v>115.68192771084337</v>
      </c>
      <c r="FJ9" s="15">
        <v>963330</v>
      </c>
      <c r="FK9" s="15">
        <f t="array" ref="FK9">FJ9/INDEX(Exch_rate,MATCH($A9,Exch_regions1,0),MATCH(FJ$1,Exch_months1,0))</f>
        <v>115.71531531531531</v>
      </c>
      <c r="FL9" s="15">
        <v>955660</v>
      </c>
      <c r="FM9" s="15">
        <f t="array" ref="FM9">FL9/INDEX(Exch_rate,MATCH($A9,Exch_regions1,0),MATCH(FL$1,Exch_months1,0))</f>
        <v>112.43058823529412</v>
      </c>
      <c r="FN9" s="15">
        <v>904660</v>
      </c>
      <c r="FO9" s="15">
        <f t="array" ref="FO9">FN9/INDEX(Exch_rate,MATCH($A9,Exch_regions1,0),MATCH(FN$1,Exch_months1,0))</f>
        <v>106.43058823529412</v>
      </c>
      <c r="FP9" s="15">
        <v>907660</v>
      </c>
      <c r="FQ9" s="15">
        <f t="array" ref="FQ9">FP9/INDEX(Exch_rate,MATCH($A9,Exch_regions1,0),MATCH(FP$1,Exch_months1,0))</f>
        <v>106.7835294117647</v>
      </c>
      <c r="FR9" s="15">
        <v>957060</v>
      </c>
      <c r="FS9" s="15">
        <f t="array" ref="FS9">FR9/INDEX(Exch_rate,MATCH($A9,Exch_regions1,0),MATCH(FR$1,Exch_months1,0))</f>
        <v>112.59529411764706</v>
      </c>
      <c r="FT9" s="15">
        <v>979750</v>
      </c>
      <c r="FU9" s="15">
        <f t="array" ref="FU9">FT9/INDEX(Exch_rate,MATCH($A9,Exch_regions1,0),MATCH(FT$1,Exch_months1,0))</f>
        <v>115.6047197640118</v>
      </c>
      <c r="FV9" s="15">
        <v>977200</v>
      </c>
      <c r="FW9" s="15">
        <f t="array" ref="FW9">FV9/INDEX(Exch_rate,MATCH($A9,Exch_regions1,0),MATCH(FV$1,Exch_months1,0))</f>
        <v>116.68059701492537</v>
      </c>
      <c r="FX9" s="15">
        <v>974620</v>
      </c>
      <c r="FY9" s="15">
        <f t="array" ref="FY9">FX9/INDEX(Exch_rate,MATCH($A9,Exch_regions1,0),MATCH(FX$1,Exch_months1,0))</f>
        <v>116.30310262529832</v>
      </c>
      <c r="FZ9" s="15">
        <v>975680</v>
      </c>
      <c r="GA9" s="15">
        <f t="array" ref="GA9">FZ9/INDEX(Exch_rate,MATCH($A9,Exch_regions1,0),MATCH(FZ$1,Exch_months1,0))</f>
        <v>115.80771513353116</v>
      </c>
      <c r="GB9" s="15">
        <v>976460</v>
      </c>
      <c r="GC9" s="15">
        <f t="array" ref="GC9">GB9/INDEX(Exch_rate,MATCH($A9,Exch_regions1,0),MATCH(GB$1,Exch_months1,0))</f>
        <v>115.90029673590504</v>
      </c>
      <c r="GD9" s="15">
        <v>977300</v>
      </c>
      <c r="GE9" s="15">
        <f t="array" ref="GE9">GD9/INDEX(Exch_rate,MATCH($A9,Exch_regions1,0),MATCH(GD$1,Exch_months1,0))</f>
        <v>115.31563421828909</v>
      </c>
      <c r="GF9" s="15">
        <v>941950</v>
      </c>
      <c r="GG9" s="15">
        <f t="array" ref="GG9">GF9/INDEX(Exch_rate,MATCH($A9,Exch_regions1,0),MATCH(GF$1,Exch_months1,0))</f>
        <v>110.81764705882352</v>
      </c>
      <c r="GH9" s="15">
        <v>967660</v>
      </c>
      <c r="GI9" s="15">
        <f t="array" ref="GI9">GH9/INDEX(Exch_rate,MATCH($A9,Exch_regions1,0),MATCH(GH$1,Exch_months1,0))</f>
        <v>113.84235294117647</v>
      </c>
      <c r="GJ9" s="15">
        <v>976410</v>
      </c>
      <c r="GK9" s="15">
        <f t="array" ref="GK9">GJ9/INDEX(Exch_rate,MATCH($A9,Exch_regions1,0),MATCH(GJ$1,Exch_months1,0))</f>
        <v>114.87176470588236</v>
      </c>
      <c r="GL9" s="15">
        <v>977770</v>
      </c>
      <c r="GM9" s="15">
        <f t="array" ref="GM9">GL9/INDEX(Exch_rate,MATCH($A9,Exch_regions1,0),MATCH(GL$1,Exch_months1,0))</f>
        <v>115.03176470588235</v>
      </c>
      <c r="GN9" s="15">
        <v>976830</v>
      </c>
      <c r="GO9" s="15">
        <f t="array" ref="GO9">GN9/INDEX(Exch_rate,MATCH($A9,Exch_regions1,0),MATCH(GN$1,Exch_months1,0))</f>
        <v>114.92117647058824</v>
      </c>
      <c r="GP9" s="15">
        <v>981060</v>
      </c>
      <c r="GQ9" s="15">
        <f t="array" ref="GQ9">GP9/INDEX(Exch_rate,MATCH($A9,Exch_regions1,0),MATCH(GP$1,Exch_months1,0))</f>
        <v>116.12926136363636</v>
      </c>
      <c r="GR9" s="15">
        <v>981410</v>
      </c>
      <c r="GS9" s="15">
        <f t="array" ref="GS9">GR9/INDEX(Exch_rate,MATCH($A9,Exch_regions1,0),MATCH(GR$1,Exch_months1,0))</f>
        <v>117.39354066985646</v>
      </c>
      <c r="GT9" s="15">
        <v>980600</v>
      </c>
      <c r="GU9" s="15">
        <f t="array" ref="GU9">GT9/INDEX(Exch_rate,MATCH($A9,Exch_regions1,0),MATCH(GT$1,Exch_months1,0))</f>
        <v>116.73809523809524</v>
      </c>
      <c r="GV9" s="15">
        <v>1012250</v>
      </c>
      <c r="GW9" s="15">
        <f t="array" ref="GW9">GV9/INDEX(Exch_rate,MATCH($A9,Exch_regions1,0),MATCH(GV$1,Exch_months1,0))</f>
        <v>120.50595238095238</v>
      </c>
      <c r="GX9" s="15">
        <v>1035597.5</v>
      </c>
      <c r="GY9" s="15">
        <f t="array" ref="GY9">GX9/INDEX(Exch_rate,MATCH($A9,Exch_regions1,0),MATCH(GX$1,Exch_months1,0))</f>
        <v>122.55591715976331</v>
      </c>
      <c r="GZ9" s="2">
        <v>1019610</v>
      </c>
      <c r="HA9" s="15">
        <f t="array" ref="HA9">GZ9/INDEX(Exch_rate,MATCH($A9,Exch_regions1,0),MATCH(GZ$1,Exch_months1,0))</f>
        <v>119.95411764705882</v>
      </c>
      <c r="HB9" s="15">
        <v>1019222.5</v>
      </c>
      <c r="HC9" s="15">
        <f t="array" ref="HC9">HB9/INDEX(Exch_rate,MATCH($A9,Exch_regions1,0),MATCH(HB$1,Exch_months1,0))</f>
        <v>119.9085294117647</v>
      </c>
      <c r="HD9" s="15">
        <v>1001462.5</v>
      </c>
      <c r="HE9" s="15">
        <f t="array" ref="HE9">HD9/INDEX(Exch_rate,MATCH($A9,Exch_regions1,0),MATCH(HD$1,Exch_months1,0))</f>
        <v>117.81911764705882</v>
      </c>
      <c r="HF9" s="15">
        <v>1009840</v>
      </c>
      <c r="HG9" s="15">
        <f t="array" ref="HG9">HF9/INDEX(Exch_rate,MATCH($A9,Exch_regions1,0),MATCH(HF$1,Exch_months1,0))</f>
        <v>118.80470588235295</v>
      </c>
      <c r="HH9" s="15">
        <v>1041410</v>
      </c>
      <c r="HI9" s="15">
        <f t="array" ref="HI9">HH9/INDEX(Exch_rate,MATCH($A9,Exch_regions1,0),MATCH(HH$1,Exch_months1,0))</f>
        <v>122.51882352941176</v>
      </c>
      <c r="HJ9" s="15">
        <v>1060060</v>
      </c>
      <c r="HK9" s="15">
        <f t="array" ref="HK9">HJ9/INDEX(Exch_rate,MATCH($A9,Exch_regions1,0),MATCH(HJ$1,Exch_months1,0))</f>
        <v>124.71294117647059</v>
      </c>
      <c r="HL9" s="15">
        <v>1029961.5</v>
      </c>
      <c r="HM9" s="15">
        <f t="array" ref="HM9">HL9/INDEX(Exch_rate,MATCH($A9,Exch_regions1,0),MATCH(HL$1,Exch_months1,0))</f>
        <v>121.17194117647058</v>
      </c>
      <c r="HN9" s="15">
        <v>1037522.5</v>
      </c>
      <c r="HO9" s="15">
        <f t="array" ref="HO9">HN9/INDEX(Exch_rate,MATCH($A9,Exch_regions1,0),MATCH(HN$1,Exch_months1,0))</f>
        <v>123.07502965599051</v>
      </c>
      <c r="HP9" s="15">
        <v>1055112.5</v>
      </c>
      <c r="HQ9" s="15">
        <f t="array" ref="HQ9">HP9/INDEX(Exch_rate,MATCH($A9,Exch_regions1,0),MATCH(HP$1,Exch_months1,0))</f>
        <v>125.08743331357439</v>
      </c>
      <c r="HR9" s="15">
        <v>1069300</v>
      </c>
      <c r="HS9" s="15">
        <f t="array" ref="HS9">HR9/INDEX(Exch_rate,MATCH($A9,Exch_regions1,0),MATCH(HR$1,Exch_months1,0))</f>
        <v>127.20675707827742</v>
      </c>
      <c r="HT9" s="15">
        <v>1167580</v>
      </c>
      <c r="HU9" s="15">
        <f t="array" ref="HU9">HT9/INDEX(Exch_rate,MATCH($A9,Exch_regions1,0),MATCH(HT$1,Exch_months1,0))</f>
        <v>137.96289731773604</v>
      </c>
      <c r="HV9" s="15">
        <v>1169330</v>
      </c>
      <c r="HW9" s="15">
        <f t="array" ref="HW9">HV9/INDEX(Exch_rate,MATCH($A9,Exch_regions1,0),MATCH(HV$1,Exch_months1,0))</f>
        <v>137.68162015777699</v>
      </c>
      <c r="HX9" s="15">
        <v>1188600</v>
      </c>
      <c r="HY9" s="15">
        <f t="array" ref="HY9">HX9/INDEX(Exch_rate,MATCH($A9,Exch_regions1,0),MATCH(HX$1,Exch_months1,0))</f>
        <v>140</v>
      </c>
      <c r="HZ9" s="15">
        <v>1208285</v>
      </c>
      <c r="IA9" s="15">
        <f t="array" ref="IA9">HZ9/INDEX(Exch_rate,MATCH($A9,Exch_regions1,0),MATCH(HZ$1,Exch_months1,0))</f>
        <v>142.15117647058824</v>
      </c>
      <c r="IB9" s="15">
        <v>1190500</v>
      </c>
      <c r="IC9" s="15">
        <f t="array" ref="IC9">IB9/INDEX(Exch_rate,MATCH($A9,Exch_regions1,0),MATCH(IB$1,Exch_months1,0))</f>
        <v>140.05882352941177</v>
      </c>
      <c r="ID9" s="15">
        <v>1224750</v>
      </c>
      <c r="IE9" s="15">
        <f t="array" ref="IE9">ID9/INDEX(Exch_rate,MATCH($A9,Exch_regions1,0),MATCH(ID$1,Exch_months1,0))</f>
        <v>144.08823529411765</v>
      </c>
      <c r="IF9" s="15">
        <v>1210830</v>
      </c>
      <c r="IG9" s="15">
        <f t="array" ref="IG9">IF9/INDEX(Exch_rate,MATCH($A9,Exch_regions1,0),MATCH(IF$1,Exch_months1,0))</f>
        <v>142.11619718309859</v>
      </c>
      <c r="IH9" s="15">
        <v>1182230</v>
      </c>
      <c r="II9" s="15">
        <f t="array" ref="II9">IH9/INDEX(Exch_rate,MATCH($A9,Exch_regions1,0),MATCH(IH$1,Exch_months1,0))</f>
        <v>138.5317553316147</v>
      </c>
      <c r="IJ9" s="15">
        <v>1231830</v>
      </c>
      <c r="IK9" s="15">
        <f t="array" ref="IK9">IJ9/INDEX(Exch_rate,MATCH($A9,Exch_regions1,0),MATCH(IJ$1,Exch_months1,0))</f>
        <v>143.73745624270711</v>
      </c>
      <c r="IL9" s="15">
        <v>1187000</v>
      </c>
      <c r="IM9" s="15">
        <f t="array" ref="IM9">IL9/INDEX(Exch_rate,MATCH($A9,Exch_regions1,0),MATCH(IL$1,Exch_months1,0))</f>
        <v>139.64705882352942</v>
      </c>
      <c r="IN9" s="15">
        <v>1243080</v>
      </c>
      <c r="IO9" s="15">
        <f t="array" ref="IO9">IN9/INDEX(Exch_rate,MATCH($A9,Exch_regions1,0),MATCH(IN$1,Exch_months1,0))</f>
        <v>144.71245634458674</v>
      </c>
      <c r="IP9" s="15">
        <v>1266730</v>
      </c>
      <c r="IQ9" s="15">
        <f t="array" ref="IQ9">IP9/INDEX(Exch_rate,MATCH($A9,Exch_regions1,0),MATCH(IP$1,Exch_months1,0))</f>
        <v>147.29418604651164</v>
      </c>
      <c r="IR9" s="15">
        <v>1305910</v>
      </c>
      <c r="IS9" s="15">
        <f t="array" ref="IS9">IR9/INDEX(Exch_rate,MATCH($A9,Exch_regions1,0),MATCH(IR$1,Exch_months1,0))</f>
        <v>151.85</v>
      </c>
      <c r="IT9" s="15">
        <v>1379860</v>
      </c>
      <c r="IU9" s="15">
        <f t="array" ref="IU9">IT9/INDEX(Exch_rate,MATCH($A9,Exch_regions1,0),MATCH(IT$1,Exch_months1,0))</f>
        <v>159.89107763615294</v>
      </c>
      <c r="IV9" s="15">
        <v>1467660</v>
      </c>
      <c r="IW9" s="15">
        <f t="array" ref="IW9">IV9/INDEX(Exch_rate,MATCH($A9,Exch_regions1,0),MATCH(IV$1,Exch_months1,0))</f>
        <v>169.18270893371758</v>
      </c>
      <c r="IX9" s="15">
        <v>1497500</v>
      </c>
      <c r="IY9" s="15">
        <f t="array" ref="IY9">IX9/INDEX(Exch_rate,MATCH($A9,Exch_regions1,0),MATCH(IX$1,Exch_months1,0))</f>
        <v>173.02137492778741</v>
      </c>
      <c r="IZ9" s="15">
        <v>1577500</v>
      </c>
      <c r="JA9" s="15">
        <f t="array" ref="JA9">IZ9/INDEX(Exch_rate,MATCH($A9,Exch_regions1,0),MATCH(IZ$1,Exch_months1,0))</f>
        <v>180.07990867579909</v>
      </c>
      <c r="JB9" s="15">
        <v>1449375</v>
      </c>
      <c r="JC9" s="15">
        <f t="array" ref="JC9">JB9/INDEX(Exch_rate,MATCH($A9,Exch_regions1,0),MATCH(JB$1,Exch_months1,0))</f>
        <v>164.70170454545453</v>
      </c>
      <c r="JD9" s="15">
        <v>1447000</v>
      </c>
      <c r="JE9" s="15">
        <f t="array" ref="JE9">JD9/INDEX(Exch_rate,MATCH($A9,Exch_regions1,0),MATCH(JD$1,Exch_months1,0))</f>
        <v>164.20789832047208</v>
      </c>
      <c r="JF9" s="15">
        <v>1491330</v>
      </c>
      <c r="JG9" s="15">
        <f t="array" ref="JG9">JF9/INDEX(Exch_rate,MATCH($A9,Exch_regions1,0),MATCH(JF$1,Exch_months1,0))</f>
        <v>168.51186440677967</v>
      </c>
      <c r="JH9" s="15">
        <v>1484830</v>
      </c>
      <c r="JI9" s="15">
        <f t="array" ref="JI9">JH9/INDEX(Exch_rate,MATCH($A9,Exch_regions1,0),MATCH(JH$1,Exch_months1,0))</f>
        <v>167.77740112994351</v>
      </c>
      <c r="JJ9" s="15">
        <v>1576250</v>
      </c>
      <c r="JK9" s="15">
        <f t="array" ref="JK9">JJ9/INDEX(Exch_rate,MATCH($A9,Exch_regions1,0),MATCH(JJ$1,Exch_months1,0))</f>
        <v>178.10734463276836</v>
      </c>
      <c r="JL9" s="15">
        <v>1622200</v>
      </c>
      <c r="JM9" s="15">
        <f>JL9/INDEX(Exchange_rate_data1,MATCH('Total Basket CMB_Regions '!$A9,Exch_regions,0),MATCH('Total Basket CMB_Regions '!JL$1,Exch_months3,0))</f>
        <v>177.77534246575343</v>
      </c>
      <c r="JN9" s="42">
        <v>1620285</v>
      </c>
      <c r="JO9" s="42">
        <f>JN9/INDEX(Exchange_rate_data2,MATCH('Total Basket CMB_Regions '!$A9,Exch_regions,0),MATCH('Total Basket CMB_Regions '!JN$1,Exch_months4,0))</f>
        <v>182.05449438202248</v>
      </c>
      <c r="JP9" s="42">
        <v>1599250</v>
      </c>
      <c r="JQ9" s="42">
        <f>JP9/INDEX(Exchange_rate_data3,MATCH('Total Basket CMB_Regions '!$A9,Exch_regions,0),MATCH('Total Basket CMB_Regions '!JP$1,Exch_months5,0))</f>
        <v>179.69101123595505</v>
      </c>
      <c r="JR9" s="42">
        <v>1596100</v>
      </c>
      <c r="JS9" s="42">
        <f>JR9/INDEX(Exchange_rate4,MATCH('Total Basket CMB_Regions '!$A9,Exch_regions,0),MATCH('Total Basket CMB_Regions '!JR$1,Exch_month6,0))</f>
        <v>178.13616071428572</v>
      </c>
      <c r="JT9" s="42">
        <v>1573850</v>
      </c>
      <c r="JU9" s="42">
        <f>JT9/INDEX(Exchange_rate5,MATCH('Total Basket CMB_Regions '!$A9,Exch_regions,0),MATCH('Total Basket CMB_Regions '!JT$1,Exch_month7,0))</f>
        <v>170.60704607046071</v>
      </c>
      <c r="JV9" s="2">
        <v>1605500</v>
      </c>
      <c r="JW9" s="42">
        <f>JV9/INDEX(Exchange_rate6,MATCH('Total Basket CMB_Regions '!$A9,Exch_regions,0),MATCH('Total Basket CMB_Regions '!JV$1,Exch_month9,0))</f>
        <v>170.79787234042553</v>
      </c>
      <c r="JX9" s="42">
        <v>1554075</v>
      </c>
      <c r="JY9" s="42">
        <f>JX9/INDEX(Exchange_rate7,MATCH('Total Basket CMB_Regions '!$A9,Exch_regions,0),MATCH('Total Basket CMB_Regions '!JX$1,Exch_month10,0))</f>
        <v>160.21391752577318</v>
      </c>
      <c r="JZ9" s="42">
        <v>1327075</v>
      </c>
      <c r="KA9" s="42">
        <f>JZ9/INDEX(Exchange_rate8,MATCH('Total Basket CMB_Regions '!$A9,Exch_regions,0),MATCH('Total Basket CMB_Regions '!JZ$1,Exchange_month11,0))</f>
        <v>135.7621483375959</v>
      </c>
      <c r="KB9" s="42">
        <v>1782402</v>
      </c>
      <c r="KC9" s="42">
        <f>KB9/INDEX(Exchange_rate9,MATCH('Total Basket CMB_Regions '!$A9,Exch_regions,0),MATCH('Total Basket CMB_Regions '!KB$1,Exch_month11,0))</f>
        <v>189.61723404255318</v>
      </c>
      <c r="KD9" s="42">
        <v>1796817</v>
      </c>
      <c r="KE9" s="42">
        <f>KD9/INDEX(Exchange_rate10,MATCH('Total Basket CMB_Regions '!$A9,Exch_regions,0),MATCH('Total Basket CMB_Regions '!KD$1,Exch_month12,0))</f>
        <v>184.4402586737836</v>
      </c>
      <c r="KF9" s="42">
        <v>1800880</v>
      </c>
      <c r="KG9" s="42">
        <f>KF9/INDEX(Exchange_rate11,MATCH('Total Basket CMB_Regions '!$A9,Exch_regions,0),MATCH('Total Basket CMB_Regions '!KF$1,Exch_month13,0))</f>
        <v>180.99296482412061</v>
      </c>
      <c r="KH9" s="42">
        <v>1791000</v>
      </c>
      <c r="KI9" s="42">
        <f>KH9/INDEX(Exchange_rate12,MATCH('Total Basket CMB_Regions '!$A9,Exch_regions,0),MATCH('Total Basket CMB_Regions '!KH$1,Exch_month14,0))</f>
        <v>169.92409867172677</v>
      </c>
      <c r="KJ9" s="42">
        <v>1789000</v>
      </c>
      <c r="KK9" s="42">
        <f>KJ9/INDEX(Exchange_rate13,MATCH('Total Basket CMB_Regions '!$A9,Exch_regions,0),MATCH('Total Basket CMB_Regions '!KJ$1,Exch_month15,0))</f>
        <v>178.9</v>
      </c>
      <c r="KL9" s="42">
        <v>1817000</v>
      </c>
      <c r="KM9" s="42">
        <f>KL9/INDEX(Exchange_rate14,MATCH('Total Basket CMB_Regions '!$A9,Exch_regions,0),MATCH('Total Basket CMB_Regions '!KL$1,Exch_month16,0))</f>
        <v>171.41509433962264</v>
      </c>
      <c r="KN9" s="42">
        <v>1816700</v>
      </c>
      <c r="KO9" s="42">
        <f>KN9/INDEX(Exchange_rate15,MATCH('Total Basket CMB_Regions '!$A9,Exch_regions,0),MATCH('Total Basket CMB_Regions '!KN$1,Exch_month17,0))</f>
        <v>179.87128712871288</v>
      </c>
      <c r="KP9" s="44">
        <v>1808375</v>
      </c>
      <c r="KQ9" s="42">
        <f>KP9/INDEX(Exchange_rate16,MATCH('Total Basket CMB_Regions '!$A9,Exch_regions,0),MATCH('Total Basket CMB_Regions '!KP$1,Exch_month18,0))</f>
        <v>171.0047281323877</v>
      </c>
      <c r="KR9" s="42">
        <v>1854500</v>
      </c>
      <c r="KS9" s="42">
        <f>KR9/INDEX(Exchange_rate17,MATCH('Total Basket CMB_Regions '!$A9,Exch_regions,0),MATCH('Total Basket CMB_Regions '!KR$1,Exch_month19,0))</f>
        <v>185.45</v>
      </c>
      <c r="KT9" s="42">
        <v>1811600</v>
      </c>
      <c r="KU9" s="42">
        <f>KT9/INDEX(Exchange_rate18,MATCH('Total Basket CMB_Regions '!$A9,Exch_regions,0),MATCH('Total Basket CMB_Regions '!KT$1,Exch_month20,0))</f>
        <v>170.90566037735849</v>
      </c>
      <c r="KV9" s="42">
        <v>1742500</v>
      </c>
      <c r="KW9" s="42">
        <f>KV9/INDEX(Exchange_rate19,MATCH('Total Basket CMB_Regions '!$A9,Exch_regions,0),MATCH('Total Basket CMB_Regions '!KV$1,Exch_month21,0))</f>
        <v>162.85046728971963</v>
      </c>
      <c r="KX9" s="2">
        <v>1632500</v>
      </c>
      <c r="KY9" s="42">
        <f>KX9/INDEX(Exchange_rate20,MATCH('Total Basket CMB_Regions '!$A9,Exch_regions,0),MATCH(KX$1,Exch_month22,0))</f>
        <v>150.80831408775981</v>
      </c>
      <c r="KZ9" s="42">
        <v>1635200</v>
      </c>
      <c r="LA9" s="42">
        <f>KZ9/INDEX(Exchange_rate22,MATCH('Total Basket CMB_Regions '!$A9,Exch_regions,0),MATCH(KZ$1,Exch_month24,0))</f>
        <v>151.40740740740742</v>
      </c>
      <c r="LB9" s="42">
        <v>1634500</v>
      </c>
      <c r="LC9" s="42">
        <f>LB9/INDEX(Exchange_rate23,MATCH('Total Basket CMB_Regions '!$A9,Exch_regions,0),MATCH(LB$1,Exch_month25,0))</f>
        <v>152.04651162790697</v>
      </c>
      <c r="LD9" s="24">
        <f t="shared" si="0"/>
        <v>1301641.3999999999</v>
      </c>
      <c r="LE9" s="24">
        <f t="shared" si="0"/>
        <v>146.24571685890618</v>
      </c>
      <c r="LG9" s="41"/>
    </row>
    <row r="10" spans="1:319" x14ac:dyDescent="0.35">
      <c r="A10" s="1" t="s">
        <v>7</v>
      </c>
      <c r="B10" s="21">
        <v>793818.75</v>
      </c>
      <c r="C10" s="15">
        <f t="array" ref="C10">B10/INDEX(Exch_rate,MATCH($A10,Exch_regions1,0),MATCH(B$1,Exch_months1,0))</f>
        <v>118.70186915887851</v>
      </c>
      <c r="D10" s="21">
        <v>859215</v>
      </c>
      <c r="E10" s="15">
        <f t="array" ref="E10">D10/INDEX(Exch_rate,MATCH($A10,Exch_regions1,0),MATCH(D$1,Exch_months1,0))</f>
        <v>128.4807476635514</v>
      </c>
      <c r="F10" s="21">
        <v>796125</v>
      </c>
      <c r="G10" s="15">
        <f t="array" ref="G10">F10/INDEX(Exch_rate,MATCH($A10,Exch_regions1,0),MATCH(F$1,Exch_months1,0))</f>
        <v>116.22262773722628</v>
      </c>
      <c r="H10" s="21">
        <v>802050</v>
      </c>
      <c r="I10" s="15">
        <f t="array" ref="I10">H10/INDEX(Exch_rate,MATCH($A10,Exch_regions1,0),MATCH(H$1,Exch_months1,0))</f>
        <v>117.08759124087591</v>
      </c>
      <c r="J10" s="21">
        <v>774562.5</v>
      </c>
      <c r="K10" s="15">
        <f t="array" ref="K10">J10/INDEX(Exch_rate,MATCH($A10,Exch_regions1,0),MATCH(J$1,Exch_months1,0))</f>
        <v>110.65178571428571</v>
      </c>
      <c r="L10" s="21">
        <v>738012.5</v>
      </c>
      <c r="M10" s="15">
        <f t="array" ref="M10">L10/INDEX(Exch_rate,MATCH($A10,Exch_regions1,0),MATCH(L$1,Exch_months1,0))</f>
        <v>111.39811320754717</v>
      </c>
      <c r="N10" s="21">
        <v>729782.5</v>
      </c>
      <c r="O10" s="15">
        <f t="array" ref="O10">N10/INDEX(Exch_rate,MATCH($A10,Exch_regions1,0),MATCH(N$1,Exch_months1,0))</f>
        <v>110.57310606060607</v>
      </c>
      <c r="P10" s="21">
        <v>722462.5</v>
      </c>
      <c r="Q10" s="15">
        <f t="array" ref="Q10">P10/INDEX(Exch_rate,MATCH($A10,Exch_regions1,0),MATCH(P$1,Exch_months1,0))</f>
        <v>110.29961832061069</v>
      </c>
      <c r="R10" s="21">
        <v>747962.5</v>
      </c>
      <c r="S10" s="15">
        <f t="array" ref="S10">R10/INDEX(Exch_rate,MATCH($A10,Exch_regions1,0),MATCH(R$1,Exch_months1,0))</f>
        <v>115.78366873065015</v>
      </c>
      <c r="T10" s="21">
        <v>722287.5</v>
      </c>
      <c r="U10" s="15">
        <f t="array" ref="U10">T10/INDEX(Exch_rate,MATCH($A10,Exch_regions1,0),MATCH(T$1,Exch_months1,0))</f>
        <v>111.33526011560694</v>
      </c>
      <c r="V10" s="21">
        <v>720766.75</v>
      </c>
      <c r="W10" s="15">
        <f t="array" ref="W10">V10/INDEX(Exch_rate,MATCH($A10,Exch_regions1,0),MATCH(V$1,Exch_months1,0))</f>
        <v>110.04072519083969</v>
      </c>
      <c r="X10" s="21">
        <v>766700</v>
      </c>
      <c r="Y10" s="15">
        <f t="array" ref="Y10">X10/INDEX(Exch_rate,MATCH($A10,Exch_regions1,0),MATCH(X$1,Exch_months1,0))</f>
        <v>115.99092284417549</v>
      </c>
      <c r="Z10" s="21">
        <v>788050</v>
      </c>
      <c r="AA10" s="15">
        <f t="array" ref="AA10">Z10/INDEX(Exch_rate,MATCH($A10,Exch_regions1,0),MATCH(Z$1,Exch_months1,0))</f>
        <v>118.50375939849624</v>
      </c>
      <c r="AB10" s="21">
        <v>788950</v>
      </c>
      <c r="AC10" s="15">
        <f t="array" ref="AC10">AB10/INDEX(Exch_rate,MATCH($A10,Exch_regions1,0),MATCH(AB$1,Exch_months1,0))</f>
        <v>112.70714285714286</v>
      </c>
      <c r="AD10" s="21">
        <v>785089</v>
      </c>
      <c r="AE10" s="15">
        <f t="array" ref="AE10">AD10/INDEX(Exch_rate,MATCH($A10,Exch_regions1,0),MATCH(AD$1,Exch_months1,0))</f>
        <v>112.15557142857143</v>
      </c>
      <c r="AF10" s="21">
        <v>767725</v>
      </c>
      <c r="AG10" s="15">
        <f t="array" ref="AG10">AF10/INDEX(Exch_rate,MATCH($A10,Exch_regions1,0),MATCH(AF$1,Exch_months1,0))</f>
        <v>109.675</v>
      </c>
      <c r="AH10" s="21">
        <v>793661</v>
      </c>
      <c r="AI10" s="15">
        <f t="array" ref="AI10">AH10/INDEX(Exch_rate,MATCH($A10,Exch_regions1,0),MATCH(AH$1,Exch_months1,0))</f>
        <v>113.38014285714286</v>
      </c>
      <c r="AJ10" s="21">
        <v>790390</v>
      </c>
      <c r="AK10" s="15">
        <f t="array" ref="AK10">AJ10/INDEX(Exch_rate,MATCH($A10,Exch_regions1,0),MATCH(AJ$1,Exch_months1,0))</f>
        <v>112.91285714285715</v>
      </c>
      <c r="AL10" s="21">
        <v>777845</v>
      </c>
      <c r="AM10" s="15">
        <f t="array" ref="AM10">AL10/INDEX(Exch_rate,MATCH($A10,Exch_regions1,0),MATCH(AL$1,Exch_months1,0))</f>
        <v>115.2362962962963</v>
      </c>
      <c r="AN10" s="21">
        <v>777995</v>
      </c>
      <c r="AO10" s="15">
        <f t="array" ref="AO10">AN10/INDEX(Exch_rate,MATCH($A10,Exch_regions1,0),MATCH(AN$1,Exch_months1,0))</f>
        <v>115.25851851851851</v>
      </c>
      <c r="AP10" s="21">
        <v>779085</v>
      </c>
      <c r="AQ10" s="15">
        <f t="array" ref="AQ10">AP10/INDEX(Exch_rate,MATCH($A10,Exch_regions1,0),MATCH(AP$1,Exch_months1,0))</f>
        <v>115.42</v>
      </c>
      <c r="AR10" s="21">
        <v>780320</v>
      </c>
      <c r="AS10" s="15">
        <f t="array" ref="AS10">AR10/INDEX(Exch_rate,MATCH($A10,Exch_regions1,0),MATCH(AR$1,Exch_months1,0))</f>
        <v>113.50109090909091</v>
      </c>
      <c r="AT10" s="21">
        <v>782705</v>
      </c>
      <c r="AU10" s="15">
        <f t="array" ref="AU10">AT10/INDEX(Exch_rate,MATCH($A10,Exch_regions1,0),MATCH(AT$1,Exch_months1,0))</f>
        <v>113.848</v>
      </c>
      <c r="AV10" s="21">
        <v>782645</v>
      </c>
      <c r="AW10" s="15">
        <f t="array" ref="AW10">AV10/INDEX(Exch_rate,MATCH($A10,Exch_regions1,0),MATCH(AV$1,Exch_months1,0))</f>
        <v>113.34467776973207</v>
      </c>
      <c r="AX10" s="21">
        <v>781565</v>
      </c>
      <c r="AY10" s="15">
        <f t="array" ref="AY10">AX10/INDEX(Exch_rate,MATCH($A10,Exch_regions1,0),MATCH(AX$1,Exch_months1,0))</f>
        <v>113.27028985507246</v>
      </c>
      <c r="AZ10" s="21">
        <v>781940</v>
      </c>
      <c r="BA10" s="15">
        <f t="array" ref="BA10">AZ10/INDEX(Exch_rate,MATCH($A10,Exch_regions1,0),MATCH(AZ$1,Exch_months1,0))</f>
        <v>113.32463768115942</v>
      </c>
      <c r="BB10" s="21">
        <v>792762.5</v>
      </c>
      <c r="BC10" s="15">
        <f t="array" ref="BC10">BB10/INDEX(Exch_rate,MATCH($A10,Exch_regions1,0),MATCH(BB$1,Exch_months1,0))</f>
        <v>113.25178571428572</v>
      </c>
      <c r="BD10" s="21">
        <v>779475</v>
      </c>
      <c r="BE10" s="15">
        <f t="array" ref="BE10">BD10/INDEX(Exch_rate,MATCH($A10,Exch_regions1,0),MATCH(BD$1,Exch_months1,0))</f>
        <v>111.35357142857143</v>
      </c>
      <c r="BF10" s="21">
        <v>779004</v>
      </c>
      <c r="BG10" s="15">
        <f t="array" ref="BG10">BF10/INDEX(Exch_rate,MATCH($A10,Exch_regions1,0),MATCH(BF$1,Exch_months1,0))</f>
        <v>107.4488275862069</v>
      </c>
      <c r="BH10" s="21">
        <v>812925</v>
      </c>
      <c r="BI10" s="15">
        <f t="array" ref="BI10">BH10/INDEX(Exch_rate,MATCH($A10,Exch_regions1,0),MATCH(BH$1,Exch_months1,0))</f>
        <v>106.82325886990802</v>
      </c>
      <c r="BJ10" s="21">
        <v>822675</v>
      </c>
      <c r="BK10" s="15">
        <f t="array" ref="BK10">BJ10/INDEX(Exch_rate,MATCH($A10,Exch_regions1,0),MATCH(BJ$1,Exch_months1,0))</f>
        <v>109.69</v>
      </c>
      <c r="BL10" s="21">
        <v>816225</v>
      </c>
      <c r="BM10" s="15">
        <f t="array" ref="BM10">BL10/INDEX(Exch_rate,MATCH($A10,Exch_regions1,0),MATCH(BL$1,Exch_months1,0))</f>
        <v>107.2568988173456</v>
      </c>
      <c r="BN10" s="21">
        <v>795600</v>
      </c>
      <c r="BO10" s="15">
        <f t="array" ref="BO10">BN10/INDEX(Exch_rate,MATCH($A10,Exch_regions1,0),MATCH(BN$1,Exch_months1,0))</f>
        <v>106.08</v>
      </c>
      <c r="BP10" s="21">
        <v>718012.5</v>
      </c>
      <c r="BQ10" s="15">
        <f t="array" ref="BQ10">BP10/INDEX(Exch_rate,MATCH($A10,Exch_regions1,0),MATCH(BP$1,Exch_months1,0))</f>
        <v>95.734999999999999</v>
      </c>
      <c r="BR10" s="21">
        <v>839250</v>
      </c>
      <c r="BS10" s="15">
        <f t="array" ref="BS10">BR10/INDEX(Exch_rate,MATCH($A10,Exch_regions1,0),MATCH(BR$1,Exch_months1,0))</f>
        <v>111.9</v>
      </c>
      <c r="BT10" s="21">
        <v>898950</v>
      </c>
      <c r="BU10" s="15">
        <f t="array" ref="BU10">BT10/INDEX(Exch_rate,MATCH($A10,Exch_regions1,0),MATCH(BT$1,Exch_months1,0))</f>
        <v>117.31810766721044</v>
      </c>
      <c r="BV10" s="21">
        <v>850225</v>
      </c>
      <c r="BW10" s="15">
        <f t="array" ref="BW10">BV10/INDEX(Exch_rate,MATCH($A10,Exch_regions1,0),MATCH(BV$1,Exch_months1,0))</f>
        <v>125.49446494464945</v>
      </c>
      <c r="BX10" s="21">
        <v>858025</v>
      </c>
      <c r="BY10" s="15">
        <f t="array" ref="BY10">BX10/INDEX(Exch_rate,MATCH($A10,Exch_regions1,0),MATCH(BX$1,Exch_months1,0))</f>
        <v>116.73809523809524</v>
      </c>
      <c r="BZ10" s="21">
        <v>894550</v>
      </c>
      <c r="CA10" s="15">
        <f t="array" ref="CA10">BZ10/INDEX(Exch_rate,MATCH($A10,Exch_regions1,0),MATCH(BZ$1,Exch_months1,0))</f>
        <v>120.27563025210084</v>
      </c>
      <c r="CB10" s="21">
        <v>853700</v>
      </c>
      <c r="CC10" s="15">
        <f t="array" ref="CC10">CB10/INDEX(Exch_rate,MATCH($A10,Exch_regions1,0),MATCH(CB$1,Exch_months1,0))</f>
        <v>115.36486486486487</v>
      </c>
      <c r="CD10" s="21">
        <v>868212.5</v>
      </c>
      <c r="CE10" s="15">
        <f t="array" ref="CE10">CD10/INDEX(Exch_rate,MATCH($A10,Exch_regions1,0),MATCH(CD$1,Exch_months1,0))</f>
        <v>117.32601351351352</v>
      </c>
      <c r="CF10" s="21">
        <v>857962.5</v>
      </c>
      <c r="CG10" s="15">
        <f t="array" ref="CG10">CF10/INDEX(Exch_rate,MATCH($A10,Exch_regions1,0),MATCH(CF$1,Exch_months1,0))</f>
        <v>115.94087837837837</v>
      </c>
      <c r="CH10" s="21">
        <v>864281</v>
      </c>
      <c r="CI10" s="15">
        <f t="array" ref="CI10">CH10/INDEX(Exch_rate,MATCH($A10,Exch_regions1,0),MATCH(CH$1,Exch_months1,0))</f>
        <v>114.47430463576158</v>
      </c>
      <c r="CJ10" s="21">
        <v>894850</v>
      </c>
      <c r="CK10" s="15">
        <f t="array" ref="CK10">CJ10/INDEX(Exch_rate,MATCH($A10,Exch_regions1,0),MATCH(CJ$1,Exch_months1,0))</f>
        <v>119.31333333333333</v>
      </c>
      <c r="CL10" s="21">
        <v>886690</v>
      </c>
      <c r="CM10" s="15">
        <f t="array" ref="CM10">CL10/INDEX(Exch_rate,MATCH($A10,Exch_regions1,0),MATCH(CL$1,Exch_months1,0))</f>
        <v>118.22533333333334</v>
      </c>
      <c r="CN10" s="21">
        <v>908815</v>
      </c>
      <c r="CO10" s="15">
        <f t="array" ref="CO10">CN10/INDEX(Exch_rate,MATCH($A10,Exch_regions1,0),MATCH(CN$1,Exch_months1,0))</f>
        <v>121.17533333333333</v>
      </c>
      <c r="CP10" s="21">
        <v>943566.5</v>
      </c>
      <c r="CQ10" s="15">
        <f t="array" ref="CQ10">CP10/INDEX(Exch_rate,MATCH($A10,Exch_regions1,0),MATCH(CP$1,Exch_months1,0))</f>
        <v>125.80886666666666</v>
      </c>
      <c r="CR10" s="21">
        <v>884991.5</v>
      </c>
      <c r="CS10" s="15">
        <f t="array" ref="CS10">CR10/INDEX(Exch_rate,MATCH($A10,Exch_regions1,0),MATCH(CR$1,Exch_months1,0))</f>
        <v>109.17060383642756</v>
      </c>
      <c r="CT10" s="21">
        <v>864617.5</v>
      </c>
      <c r="CU10" s="15">
        <f t="array" ref="CU10">CT10/INDEX(Exch_rate,MATCH($A10,Exch_regions1,0),MATCH(CT$1,Exch_months1,0))</f>
        <v>104.01413533834587</v>
      </c>
      <c r="CV10" s="21">
        <v>868377.5</v>
      </c>
      <c r="CW10" s="15">
        <f t="array" ref="CW10">CV10/INDEX(Exch_rate,MATCH($A10,Exch_regions1,0),MATCH(CV$1,Exch_months1,0))</f>
        <v>112.7762987012987</v>
      </c>
      <c r="CX10" s="15">
        <v>738600</v>
      </c>
      <c r="CY10" s="15">
        <f t="array" ref="CY10">CX10/INDEX(Exch_rate,MATCH($A10,Exch_regions1,0),MATCH(CX$1,Exch_months1,0))</f>
        <v>92.325000000000003</v>
      </c>
      <c r="CZ10" s="15">
        <v>989325</v>
      </c>
      <c r="DA10" s="15">
        <f t="array" ref="DA10">CZ10/INDEX(Exch_rate,MATCH($A10,Exch_regions1,0),MATCH(CZ$1,Exch_months1,0))</f>
        <v>117.25333333333333</v>
      </c>
      <c r="DB10" s="15">
        <v>894625</v>
      </c>
      <c r="DC10" s="15">
        <f t="array" ref="DC10">DB10/INDEX(Exch_rate,MATCH($A10,Exch_regions1,0),MATCH(DB$1,Exch_months1,0))</f>
        <v>101.66193181818181</v>
      </c>
      <c r="DD10" s="15">
        <v>890950</v>
      </c>
      <c r="DE10" s="15">
        <f t="array" ref="DE10">DD10/INDEX(Exch_rate,MATCH($A10,Exch_regions1,0),MATCH(DD$1,Exch_months1,0))</f>
        <v>99.547486033519547</v>
      </c>
      <c r="DF10" s="2">
        <v>836235</v>
      </c>
      <c r="DG10" s="15">
        <f t="array" ref="DG10">DF10/INDEX(Exch_rate,MATCH($A10,Exch_regions1,0),MATCH(DF$1,Exch_months1,0))</f>
        <v>90.160107816711587</v>
      </c>
      <c r="DH10" s="2">
        <v>863500</v>
      </c>
      <c r="DI10" s="15">
        <f t="array" ref="DI10">DH10/INDEX(Exch_rate,MATCH($A10,Exch_regions1,0),MATCH(DH$1,Exch_months1,0))</f>
        <v>88.564102564102569</v>
      </c>
      <c r="DJ10" s="2">
        <v>857300</v>
      </c>
      <c r="DK10" s="15">
        <f t="array" ref="DK10">DJ10/INDEX(Exch_rate,MATCH($A10,Exch_regions1,0),MATCH(DJ$1,Exch_months1,0))</f>
        <v>85.73</v>
      </c>
      <c r="DL10" s="2">
        <v>840000</v>
      </c>
      <c r="DM10" s="15">
        <f t="array" ref="DM10">DL10/INDEX(Exch_rate,MATCH($A10,Exch_regions1,0),MATCH(DL$1,Exch_months1,0))</f>
        <v>84</v>
      </c>
      <c r="DN10" s="2">
        <v>899450</v>
      </c>
      <c r="DO10" s="15">
        <f t="array" ref="DO10">DN10/INDEX(Exch_rate,MATCH($A10,Exch_regions1,0),MATCH(DN$1,Exch_months1,0))</f>
        <v>89.49751243781094</v>
      </c>
      <c r="DP10" s="2">
        <v>925950</v>
      </c>
      <c r="DQ10" s="15">
        <f t="array" ref="DQ10">DP10/INDEX(Exch_rate,MATCH($A10,Exch_regions1,0),MATCH(DP$1,Exch_months1,0))</f>
        <v>92.594999999999999</v>
      </c>
      <c r="DR10" s="17">
        <v>924950</v>
      </c>
      <c r="DS10" s="15">
        <f t="array" ref="DS10">DR10/INDEX(Exch_rate,MATCH($A10,Exch_regions1,0),MATCH(DR$1,Exch_months1,0))</f>
        <v>92.495000000000005</v>
      </c>
      <c r="DT10" s="17">
        <v>962645</v>
      </c>
      <c r="DU10" s="15">
        <f t="array" ref="DU10">DT10/INDEX(Exch_rate,MATCH($A10,Exch_regions1,0),MATCH(DT$1,Exch_months1,0))</f>
        <v>93.460679611650491</v>
      </c>
      <c r="DV10" s="17">
        <v>947895</v>
      </c>
      <c r="DW10" s="15">
        <f t="array" ref="DW10">DV10/INDEX(Exch_rate,MATCH($A10,Exch_regions1,0),MATCH(DV$1,Exch_months1,0))</f>
        <v>91.584057971014488</v>
      </c>
      <c r="DX10" s="17">
        <v>1012075</v>
      </c>
      <c r="DY10" s="15">
        <f t="array" ref="DY10">DX10/INDEX(Exch_rate,MATCH($A10,Exch_regions1,0),MATCH(DX$1,Exch_months1,0))</f>
        <v>97.785024154589365</v>
      </c>
      <c r="DZ10" s="17">
        <v>1014550</v>
      </c>
      <c r="EA10" s="15">
        <f t="array" ref="EA10">DZ10/INDEX(Exch_rate,MATCH($A10,Exch_regions1,0),MATCH(DZ$1,Exch_months1,0))</f>
        <v>102.47979797979798</v>
      </c>
      <c r="EB10" s="17">
        <v>913750</v>
      </c>
      <c r="EC10" s="15">
        <f t="array" ref="EC10">EB10/INDEX(Exch_rate,MATCH($A10,Exch_regions1,0),MATCH(EB$1,Exch_months1,0))</f>
        <v>92.297979797979792</v>
      </c>
      <c r="ED10" s="2">
        <v>1037664</v>
      </c>
      <c r="EE10" s="15">
        <f t="array" ref="EE10">ED10/INDEX(Exch_rate,MATCH($A10,Exch_regions1,0),MATCH(ED$1,Exch_months1,0))</f>
        <v>102.7390099009901</v>
      </c>
      <c r="EF10" s="20">
        <v>986700</v>
      </c>
      <c r="EG10" s="15">
        <f t="array" ref="EG10">EF10/INDEX(Exch_rate,MATCH($A10,Exch_regions1,0),MATCH(EF$1,Exch_months1,0))</f>
        <v>98.67</v>
      </c>
      <c r="EH10" s="2">
        <v>990100</v>
      </c>
      <c r="EI10" s="15">
        <f t="array" ref="EI10">EH10/INDEX(Exch_rate,MATCH($A10,Exch_regions1,0),MATCH(EH$1,Exch_months1,0))</f>
        <v>99.01</v>
      </c>
      <c r="EJ10" s="21">
        <v>953550</v>
      </c>
      <c r="EK10" s="15">
        <f t="array" ref="EK10">EJ10/INDEX(Exch_rate,MATCH($A10,Exch_regions1,0),MATCH(EJ$1,Exch_months1,0))</f>
        <v>95.355000000000004</v>
      </c>
      <c r="EL10" s="21">
        <v>905725</v>
      </c>
      <c r="EM10" s="15">
        <f t="array" ref="EM10">EL10/INDEX(Exch_rate,MATCH($A10,Exch_regions1,0),MATCH(EL$1,Exch_months1,0))</f>
        <v>90.572500000000005</v>
      </c>
      <c r="EN10" s="2">
        <v>1040875</v>
      </c>
      <c r="EO10" s="15">
        <f t="array" ref="EO10">EN10/INDEX(Exch_rate,MATCH($A10,Exch_regions1,0),MATCH(EN$1,Exch_months1,0))</f>
        <v>105.13888888888889</v>
      </c>
      <c r="EP10" s="2">
        <v>1049025</v>
      </c>
      <c r="EQ10" s="15">
        <f t="array" ref="EQ10">EP10/INDEX(Exch_rate,MATCH($A10,Exch_regions1,0),MATCH(EP$1,Exch_months1,0))</f>
        <v>104.9025</v>
      </c>
      <c r="ER10" s="29">
        <v>978800</v>
      </c>
      <c r="ES10" s="15">
        <f t="array" ref="ES10">ER10/INDEX(Exch_rate,MATCH($A10,Exch_regions1,0),MATCH(ER$1,Exch_months1,0))</f>
        <v>99.877551020408163</v>
      </c>
      <c r="ET10" s="29">
        <v>1002800</v>
      </c>
      <c r="EU10" s="15">
        <f t="array" ref="EU10">ET10/INDEX(Exch_rate,MATCH($A10,Exch_regions1,0),MATCH(ET$1,Exch_months1,0))</f>
        <v>107.25133689839572</v>
      </c>
      <c r="EV10" s="30">
        <v>997837.5</v>
      </c>
      <c r="EW10" s="15">
        <f t="array" ref="EW10">EV10/INDEX(Exch_rate,MATCH($A10,Exch_regions1,0),MATCH(EV$1,Exch_months1,0))</f>
        <v>117.39264705882353</v>
      </c>
      <c r="EX10" s="30">
        <v>932375</v>
      </c>
      <c r="EY10" s="15">
        <f t="array" ref="EY10">EX10/INDEX(Exch_rate,MATCH($A10,Exch_regions1,0),MATCH(EX$1,Exch_months1,0))</f>
        <v>111.996996996997</v>
      </c>
      <c r="EZ10" s="30">
        <v>876250</v>
      </c>
      <c r="FA10" s="15">
        <f t="array" ref="FA10">EZ10/INDEX(Exch_rate,MATCH($A10,Exch_regions1,0),MATCH(EZ$1,Exch_months1,0))</f>
        <v>103.69822485207101</v>
      </c>
      <c r="FB10" s="30">
        <v>972550</v>
      </c>
      <c r="FC10" s="15">
        <f t="array" ref="FC10">FB10/INDEX(Exch_rate,MATCH($A10,Exch_regions1,0),MATCH(FB$1,Exch_months1,0))</f>
        <v>116.4033512866547</v>
      </c>
      <c r="FD10" s="30">
        <v>955675</v>
      </c>
      <c r="FE10" s="15">
        <f t="array" ref="FE10">FD10/INDEX(Exch_rate,MATCH($A10,Exch_regions1,0),MATCH(FD$1,Exch_months1,0))</f>
        <v>113.43323442136499</v>
      </c>
      <c r="FF10" s="15">
        <v>992600</v>
      </c>
      <c r="FG10" s="15">
        <f t="array" ref="FG10">FF10/INDEX(Exch_rate,MATCH($A10,Exch_regions1,0),MATCH(FF$1,Exch_months1,0))</f>
        <v>118.16666666666667</v>
      </c>
      <c r="FH10" s="15">
        <v>960650</v>
      </c>
      <c r="FI10" s="15">
        <f t="array" ref="FI10">FH10/INDEX(Exch_rate,MATCH($A10,Exch_regions1,0),MATCH(FH$1,Exch_months1,0))</f>
        <v>105.56593406593407</v>
      </c>
      <c r="FJ10" s="15">
        <v>961550</v>
      </c>
      <c r="FK10" s="15">
        <f t="array" ref="FK10">FJ10/INDEX(Exch_rate,MATCH($A10,Exch_regions1,0),MATCH(FJ$1,Exch_months1,0))</f>
        <v>114.26619132501486</v>
      </c>
      <c r="FL10" s="15">
        <v>946600</v>
      </c>
      <c r="FM10" s="15">
        <f t="array" ref="FM10">FL10/INDEX(Exch_rate,MATCH($A10,Exch_regions1,0),MATCH(FL$1,Exch_months1,0))</f>
        <v>110.23640386630954</v>
      </c>
      <c r="FN10" s="15">
        <v>982600</v>
      </c>
      <c r="FO10" s="15">
        <f t="array" ref="FO10">FN10/INDEX(Exch_rate,MATCH($A10,Exch_regions1,0),MATCH(FN$1,Exch_months1,0))</f>
        <v>116.28402366863905</v>
      </c>
      <c r="FP10" s="15">
        <v>1035250</v>
      </c>
      <c r="FQ10" s="15">
        <f t="array" ref="FQ10">FP10/INDEX(Exch_rate,MATCH($A10,Exch_regions1,0),MATCH(FP$1,Exch_months1,0))</f>
        <v>121.79411764705883</v>
      </c>
      <c r="FR10" s="15">
        <v>1012250</v>
      </c>
      <c r="FS10" s="15">
        <f t="array" ref="FS10">FR10/INDEX(Exch_rate,MATCH($A10,Exch_regions1,0),MATCH(FR$1,Exch_months1,0))</f>
        <v>120.00592768227624</v>
      </c>
      <c r="FT10" s="15">
        <v>944900</v>
      </c>
      <c r="FU10" s="15">
        <f t="array" ref="FU10">FT10/INDEX(Exch_rate,MATCH($A10,Exch_regions1,0),MATCH(FT$1,Exch_months1,0))</f>
        <v>111.83572020357438</v>
      </c>
      <c r="FV10" s="15">
        <v>990068.75</v>
      </c>
      <c r="FW10" s="15">
        <f t="array" ref="FW10">FV10/INDEX(Exch_rate,MATCH($A10,Exch_regions1,0),MATCH(FV$1,Exch_months1,0))</f>
        <v>118.39387144992526</v>
      </c>
      <c r="FX10" s="15">
        <v>975980</v>
      </c>
      <c r="FY10" s="15">
        <f t="array" ref="FY10">FX10/INDEX(Exch_rate,MATCH($A10,Exch_regions1,0),MATCH(FX$1,Exch_months1,0))</f>
        <v>114.87523540489642</v>
      </c>
      <c r="FZ10" s="15">
        <v>979850</v>
      </c>
      <c r="GA10" s="15">
        <f t="array" ref="GA10">FZ10/INDEX(Exch_rate,MATCH($A10,Exch_regions1,0),MATCH(FZ$1,Exch_months1,0))</f>
        <v>115.2764705882353</v>
      </c>
      <c r="GB10" s="15">
        <v>957975</v>
      </c>
      <c r="GC10" s="15">
        <f t="array" ref="GC10">GB10/INDEX(Exch_rate,MATCH($A10,Exch_regions1,0),MATCH(GB$1,Exch_months1,0))</f>
        <v>112.70294117647059</v>
      </c>
      <c r="GD10" s="15">
        <v>939200</v>
      </c>
      <c r="GE10" s="15">
        <f t="array" ref="GE10">GD10/INDEX(Exch_rate,MATCH($A10,Exch_regions1,0),MATCH(GD$1,Exch_months1,0))</f>
        <v>110.49411764705883</v>
      </c>
      <c r="GF10" s="15">
        <v>929587.5</v>
      </c>
      <c r="GG10" s="15">
        <f t="array" ref="GG10">GF10/INDEX(Exch_rate,MATCH($A10,Exch_regions1,0),MATCH(GF$1,Exch_months1,0))</f>
        <v>109.36323529411764</v>
      </c>
      <c r="GH10" s="15">
        <v>924725</v>
      </c>
      <c r="GI10" s="15">
        <f t="array" ref="GI10">GH10/INDEX(Exch_rate,MATCH($A10,Exch_regions1,0),MATCH(GH$1,Exch_months1,0))</f>
        <v>108.15497076023392</v>
      </c>
      <c r="GJ10" s="15">
        <v>911375</v>
      </c>
      <c r="GK10" s="15">
        <f t="array" ref="GK10">GJ10/INDEX(Exch_rate,MATCH($A10,Exch_regions1,0),MATCH(GJ$1,Exch_months1,0))</f>
        <v>107.22058823529412</v>
      </c>
      <c r="GL10" s="15">
        <v>920450</v>
      </c>
      <c r="GM10" s="15">
        <f t="array" ref="GM10">GL10/INDEX(Exch_rate,MATCH($A10,Exch_regions1,0),MATCH(GL$1,Exch_months1,0))</f>
        <v>107.86312767328764</v>
      </c>
      <c r="GN10" s="15">
        <v>924185</v>
      </c>
      <c r="GO10" s="15">
        <f t="array" ref="GO10">GN10/INDEX(Exch_rate,MATCH($A10,Exch_regions1,0),MATCH(GN$1,Exch_months1,0))</f>
        <v>108.72764705882354</v>
      </c>
      <c r="GP10" s="15">
        <v>904130</v>
      </c>
      <c r="GQ10" s="15">
        <f t="array" ref="GQ10">GP10/INDEX(Exch_rate,MATCH($A10,Exch_regions1,0),MATCH(GP$1,Exch_months1,0))</f>
        <v>106.36823529411765</v>
      </c>
      <c r="GR10" s="15">
        <v>947225</v>
      </c>
      <c r="GS10" s="15">
        <f t="array" ref="GS10">GR10/INDEX(Exch_rate,MATCH($A10,Exch_regions1,0),MATCH(GR$1,Exch_months1,0))</f>
        <v>111.43823529411765</v>
      </c>
      <c r="GT10" s="15">
        <v>1021925</v>
      </c>
      <c r="GU10" s="15">
        <f t="array" ref="GU10">GT10/INDEX(Exch_rate,MATCH($A10,Exch_regions1,0),MATCH(GT$1,Exch_months1,0))</f>
        <v>120.22647058823529</v>
      </c>
      <c r="GV10" s="15">
        <v>991268.75</v>
      </c>
      <c r="GW10" s="15">
        <f t="array" ref="GW10">GV10/INDEX(Exch_rate,MATCH($A10,Exch_regions1,0),MATCH(GV$1,Exch_months1,0))</f>
        <v>117.30991124260355</v>
      </c>
      <c r="GX10" s="15">
        <v>1002043.75</v>
      </c>
      <c r="GY10" s="15">
        <f t="array" ref="GY10">GX10/INDEX(Exch_rate,MATCH($A10,Exch_regions1,0),MATCH(GX$1,Exch_months1,0))</f>
        <v>117.54178885630499</v>
      </c>
      <c r="GZ10" s="2">
        <v>915705</v>
      </c>
      <c r="HA10" s="15">
        <f t="array" ref="HA10">GZ10/INDEX(Exch_rate,MATCH($A10,Exch_regions1,0),MATCH(GZ$1,Exch_months1,0))</f>
        <v>107.1</v>
      </c>
      <c r="HB10" s="15">
        <v>925800</v>
      </c>
      <c r="HC10" s="15">
        <f t="array" ref="HC10">HB10/INDEX(Exch_rate,MATCH($A10,Exch_regions1,0),MATCH(HB$1,Exch_months1,0))</f>
        <v>108.28070175438596</v>
      </c>
      <c r="HD10" s="15">
        <v>929825</v>
      </c>
      <c r="HE10" s="15">
        <f t="array" ref="HE10">HD10/INDEX(Exch_rate,MATCH($A10,Exch_regions1,0),MATCH(HD$1,Exch_months1,0))</f>
        <v>108.75146198830409</v>
      </c>
      <c r="HF10" s="15">
        <v>926865</v>
      </c>
      <c r="HG10" s="15">
        <f t="array" ref="HG10">HF10/INDEX(Exch_rate,MATCH($A10,Exch_regions1,0),MATCH(HF$1,Exch_months1,0))</f>
        <v>109.04294117647059</v>
      </c>
      <c r="HH10" s="15">
        <v>973037.5</v>
      </c>
      <c r="HI10" s="15">
        <f t="array" ref="HI10">HH10/INDEX(Exch_rate,MATCH($A10,Exch_regions1,0),MATCH(HH$1,Exch_months1,0))</f>
        <v>114.47499999999999</v>
      </c>
      <c r="HJ10" s="15">
        <v>1063200</v>
      </c>
      <c r="HK10" s="15">
        <f t="array" ref="HK10">HJ10/INDEX(Exch_rate,MATCH($A10,Exch_regions1,0),MATCH(HJ$1,Exch_months1,0))</f>
        <v>124.93537015276145</v>
      </c>
      <c r="HL10" s="15">
        <v>1059093.75</v>
      </c>
      <c r="HM10" s="15">
        <f t="array" ref="HM10">HL10/INDEX(Exch_rate,MATCH($A10,Exch_regions1,0),MATCH(HL$1,Exch_months1,0))</f>
        <v>123.87061403508773</v>
      </c>
      <c r="HN10" s="15">
        <v>1127556.25</v>
      </c>
      <c r="HO10" s="15">
        <f t="array" ref="HO10">HN10/INDEX(Exch_rate,MATCH($A10,Exch_regions1,0),MATCH(HN$1,Exch_months1,0))</f>
        <v>132.65367647058824</v>
      </c>
      <c r="HP10" s="15">
        <v>1121780</v>
      </c>
      <c r="HQ10" s="15">
        <f t="array" ref="HQ10">HP10/INDEX(Exch_rate,MATCH($A10,Exch_regions1,0),MATCH(HP$1,Exch_months1,0))</f>
        <v>131.97411764705882</v>
      </c>
      <c r="HR10" s="15">
        <v>1089665</v>
      </c>
      <c r="HS10" s="15">
        <f t="array" ref="HS10">HR10/INDEX(Exch_rate,MATCH($A10,Exch_regions1,0),MATCH(HR$1,Exch_months1,0))</f>
        <v>128.19588235294117</v>
      </c>
      <c r="HT10" s="15">
        <v>1129820</v>
      </c>
      <c r="HU10" s="15">
        <f t="array" ref="HU10">HT10/INDEX(Exch_rate,MATCH($A10,Exch_regions1,0),MATCH(HT$1,Exch_months1,0))</f>
        <v>132.91999999999999</v>
      </c>
      <c r="HV10" s="15">
        <v>1235593.75</v>
      </c>
      <c r="HW10" s="15">
        <f t="array" ref="HW10">HV10/INDEX(Exch_rate,MATCH($A10,Exch_regions1,0),MATCH(HV$1,Exch_months1,0))</f>
        <v>145.3639705882353</v>
      </c>
      <c r="HX10" s="15">
        <v>1306850</v>
      </c>
      <c r="HY10" s="15">
        <f t="array" ref="HY10">HX10/INDEX(Exch_rate,MATCH($A10,Exch_regions1,0),MATCH(HX$1,Exch_months1,0))</f>
        <v>153.74705882352941</v>
      </c>
      <c r="HZ10" s="15">
        <v>1376687.5</v>
      </c>
      <c r="IA10" s="15">
        <f t="array" ref="IA10">HZ10/INDEX(Exch_rate,MATCH($A10,Exch_regions1,0),MATCH(HZ$1,Exch_months1,0))</f>
        <v>161.01608187134502</v>
      </c>
      <c r="IB10" s="15">
        <v>1422300</v>
      </c>
      <c r="IC10" s="15">
        <f t="array" ref="IC10">IB10/INDEX(Exch_rate,MATCH($A10,Exch_regions1,0),MATCH(IB$1,Exch_months1,0))</f>
        <v>165.76923076923077</v>
      </c>
      <c r="ID10" s="15">
        <v>1382100</v>
      </c>
      <c r="IE10" s="15">
        <f t="array" ref="IE10">ID10/INDEX(Exch_rate,MATCH($A10,Exch_regions1,0),MATCH(ID$1,Exch_months1,0))</f>
        <v>161.64912280701753</v>
      </c>
      <c r="IF10" s="15">
        <v>1228125</v>
      </c>
      <c r="IG10" s="15">
        <f t="array" ref="IG10">IF10/INDEX(Exch_rate,MATCH($A10,Exch_regions1,0),MATCH(IF$1,Exch_months1,0))</f>
        <v>143.43065693430657</v>
      </c>
      <c r="IH10" s="15">
        <v>1281310.5</v>
      </c>
      <c r="II10" s="15">
        <f t="array" ref="II10">IH10/INDEX(Exch_rate,MATCH($A10,Exch_regions1,0),MATCH(IH$1,Exch_months1,0))</f>
        <v>149.86087719298246</v>
      </c>
      <c r="IJ10" s="15">
        <v>1307375</v>
      </c>
      <c r="IK10" s="15">
        <f t="array" ref="IK10">IJ10/INDEX(Exch_rate,MATCH($A10,Exch_regions1,0),MATCH(IJ$1,Exch_months1,0))</f>
        <v>152.76641738724001</v>
      </c>
      <c r="IL10" s="15">
        <v>1359781.25</v>
      </c>
      <c r="IM10" s="15">
        <f t="array" ref="IM10">IL10/INDEX(Exch_rate,MATCH($A10,Exch_regions1,0),MATCH(IL$1,Exch_months1,0))</f>
        <v>158.70462768440709</v>
      </c>
      <c r="IN10" s="15">
        <v>1406625</v>
      </c>
      <c r="IO10" s="15">
        <f t="array" ref="IO10">IN10/INDEX(Exch_rate,MATCH($A10,Exch_regions1,0),MATCH(IN$1,Exch_months1,0))</f>
        <v>163.65619546247819</v>
      </c>
      <c r="IP10" s="15">
        <v>1381425</v>
      </c>
      <c r="IQ10" s="15">
        <f t="array" ref="IQ10">IP10/INDEX(Exch_rate,MATCH($A10,Exch_regions1,0),MATCH(IP$1,Exch_months1,0))</f>
        <v>159.70231213872833</v>
      </c>
      <c r="IR10" s="15">
        <v>1456375</v>
      </c>
      <c r="IS10" s="15">
        <f t="array" ref="IS10">IR10/INDEX(Exch_rate,MATCH($A10,Exch_regions1,0),MATCH(IR$1,Exch_months1,0))</f>
        <v>169.40502500872398</v>
      </c>
      <c r="IT10" s="15">
        <v>1487200</v>
      </c>
      <c r="IU10" s="15">
        <f t="array" ref="IU10">IT10/INDEX(Exch_rate,MATCH($A10,Exch_regions1,0),MATCH(IT$1,Exch_months1,0))</f>
        <v>171.93063583815029</v>
      </c>
      <c r="IV10" s="15">
        <v>1582250</v>
      </c>
      <c r="IW10" s="15">
        <f t="array" ref="IW10">IV10/INDEX(Exch_rate,MATCH($A10,Exch_regions1,0),MATCH(IV$1,Exch_months1,0))</f>
        <v>183.19439620238509</v>
      </c>
      <c r="IX10" s="15">
        <v>1546750</v>
      </c>
      <c r="IY10" s="15">
        <f t="array" ref="IY10">IX10/INDEX(Exch_rate,MATCH($A10,Exch_regions1,0),MATCH(IX$1,Exch_months1,0))</f>
        <v>178.05341314608035</v>
      </c>
      <c r="IZ10" s="15">
        <v>1470000</v>
      </c>
      <c r="JA10" s="15">
        <f t="array" ref="JA10">IZ10/INDEX(Exch_rate,MATCH($A10,Exch_regions1,0),MATCH(IZ$1,Exch_months1,0))</f>
        <v>167.04545454545453</v>
      </c>
      <c r="JB10" s="15">
        <v>1427625</v>
      </c>
      <c r="JC10" s="15">
        <f t="array" ref="JC10">JB10/INDEX(Exch_rate,MATCH($A10,Exch_regions1,0),MATCH(JB$1,Exch_months1,0))</f>
        <v>163.15714285714284</v>
      </c>
      <c r="JD10" s="15">
        <v>1399000</v>
      </c>
      <c r="JE10" s="15">
        <f t="array" ref="JE10">JD10/INDEX(Exch_rate,MATCH($A10,Exch_regions1,0),MATCH(JD$1,Exch_months1,0))</f>
        <v>160.80459770114942</v>
      </c>
      <c r="JF10" s="15">
        <v>1402600</v>
      </c>
      <c r="JG10" s="15">
        <f t="array" ref="JG10">JF10/INDEX(Exch_rate,MATCH($A10,Exch_regions1,0),MATCH(JF$1,Exch_months1,0))</f>
        <v>161.2183908045977</v>
      </c>
      <c r="JH10" s="15">
        <v>1407925</v>
      </c>
      <c r="JI10" s="15">
        <f t="array" ref="JI10">JH10/INDEX(Exch_rate,MATCH($A10,Exch_regions1,0),MATCH(JH$1,Exch_months1,0))</f>
        <v>161.83045977011494</v>
      </c>
      <c r="JJ10" s="15">
        <v>1355375</v>
      </c>
      <c r="JK10" s="15">
        <f t="array" ref="JK10">JJ10/INDEX(Exch_rate,MATCH($A10,Exch_regions1,0),MATCH(JJ$1,Exch_months1,0))</f>
        <v>151.86274509803923</v>
      </c>
      <c r="JL10" s="15">
        <v>1312750</v>
      </c>
      <c r="JM10" s="15">
        <f>JL10/INDEX(Exchange_rate_data1,MATCH('Total Basket CMB_Regions '!$A10,Exch_regions,0),MATCH('Total Basket CMB_Regions '!JL$1,Exch_months3,0))</f>
        <v>147.5</v>
      </c>
      <c r="JN10" s="42">
        <v>1404950</v>
      </c>
      <c r="JO10" s="42">
        <f>JN10/INDEX(Exchange_rate_data2,MATCH('Total Basket CMB_Regions '!$A10,Exch_regions,0),MATCH('Total Basket CMB_Regions '!JN$1,Exch_months4,0))</f>
        <v>157.41736694677871</v>
      </c>
      <c r="JP10" s="42">
        <v>1386187.5</v>
      </c>
      <c r="JQ10" s="42">
        <f>JP10/INDEX(Exchange_rate_data3,MATCH('Total Basket CMB_Regions '!$A10,Exch_regions,0),MATCH('Total Basket CMB_Regions '!JP$1,Exch_months5,0))</f>
        <v>156.63135593220338</v>
      </c>
      <c r="JR10" s="42">
        <v>1342275</v>
      </c>
      <c r="JS10" s="42">
        <f>JR10/INDEX(Exchange_rate4,MATCH('Total Basket CMB_Regions '!$A10,Exch_regions,0),MATCH('Total Basket CMB_Regions '!JR$1,Exch_month6,0))</f>
        <v>150.22663682148854</v>
      </c>
      <c r="JT10" s="42">
        <v>1486775</v>
      </c>
      <c r="JU10" s="42">
        <f>JT10/INDEX(Exchange_rate5,MATCH('Total Basket CMB_Regions '!$A10,Exch_regions,0),MATCH('Total Basket CMB_Regions '!JT$1,Exch_month7,0))</f>
        <v>156.91556728232189</v>
      </c>
      <c r="JV10" s="2">
        <v>1488300</v>
      </c>
      <c r="JW10" s="42">
        <f>JV10/INDEX(Exchange_rate6,MATCH('Total Basket CMB_Regions '!$A10,Exch_regions,0),MATCH('Total Basket CMB_Regions '!JV$1,Exch_month9,0))</f>
        <v>153.75</v>
      </c>
      <c r="JX10" s="42">
        <v>1482975</v>
      </c>
      <c r="JY10" s="42">
        <f>JX10/INDEX(Exchange_rate7,MATCH('Total Basket CMB_Regions '!$A10,Exch_regions,0),MATCH('Total Basket CMB_Regions '!JX$1,Exch_month10,0))</f>
        <v>145.56809815950919</v>
      </c>
      <c r="JZ10" s="42">
        <v>1282125</v>
      </c>
      <c r="KA10" s="42">
        <f>JZ10/INDEX(Exchange_rate8,MATCH('Total Basket CMB_Regions '!$A10,Exch_regions,0),MATCH('Total Basket CMB_Regions '!JZ$1,Exchange_month11,0))</f>
        <v>126.78615574783683</v>
      </c>
      <c r="KB10" s="42">
        <v>1574575</v>
      </c>
      <c r="KC10" s="42">
        <f>KB10/INDEX(Exchange_rate9,MATCH('Total Basket CMB_Regions '!$A10,Exch_regions,0),MATCH('Total Basket CMB_Regions '!KB$1,Exch_month11,0))</f>
        <v>157.45750000000001</v>
      </c>
      <c r="KD10" s="42">
        <v>1517800</v>
      </c>
      <c r="KE10" s="42">
        <f>KD10/INDEX(Exchange_rate10,MATCH('Total Basket CMB_Regions '!$A10,Exch_regions,0),MATCH('Total Basket CMB_Regions '!KD$1,Exch_month12,0))</f>
        <v>151.02487562189054</v>
      </c>
      <c r="KF10" s="42">
        <v>1543142.75</v>
      </c>
      <c r="KG10" s="42">
        <f>KF10/INDEX(Exchange_rate11,MATCH('Total Basket CMB_Regions '!$A10,Exch_regions,0),MATCH('Total Basket CMB_Regions '!KF$1,Exch_month13,0))</f>
        <v>154.71653799879687</v>
      </c>
      <c r="KH10" s="42">
        <v>1489250</v>
      </c>
      <c r="KI10" s="42">
        <f>KH10/INDEX(Exchange_rate12,MATCH('Total Basket CMB_Regions '!$A10,Exch_regions,0),MATCH('Total Basket CMB_Regions '!KH$1,Exch_month14,0))</f>
        <v>148.92500000000001</v>
      </c>
      <c r="KJ10" s="42">
        <v>1492625</v>
      </c>
      <c r="KK10" s="42">
        <f>KJ10/INDEX(Exchange_rate13,MATCH('Total Basket CMB_Regions '!$A10,Exch_regions,0),MATCH('Total Basket CMB_Regions '!KJ$1,Exch_month15,0))</f>
        <v>143.86746987951807</v>
      </c>
      <c r="KL10" s="42">
        <v>1452781.25</v>
      </c>
      <c r="KM10" s="42">
        <f>KL10/INDEX(Exchange_rate14,MATCH('Total Basket CMB_Regions '!$A10,Exch_regions,0),MATCH('Total Basket CMB_Regions '!KL$1,Exch_month16,0))</f>
        <v>140.19601930036188</v>
      </c>
      <c r="KN10" s="42">
        <v>1490000</v>
      </c>
      <c r="KO10" s="42">
        <f>KN10/INDEX(Exchange_rate15,MATCH('Total Basket CMB_Regions '!$A10,Exch_regions,0),MATCH('Total Basket CMB_Regions '!KN$1,Exch_month17,0))</f>
        <v>141.9047619047619</v>
      </c>
      <c r="KP10" s="44">
        <v>1497837.5</v>
      </c>
      <c r="KQ10" s="42">
        <f>KP10/INDEX(Exchange_rate16,MATCH('Total Basket CMB_Regions '!$A10,Exch_regions,0),MATCH('Total Basket CMB_Regions '!KP$1,Exch_month18,0))</f>
        <v>147.93456790123457</v>
      </c>
      <c r="KR10" s="42">
        <v>1448712.5</v>
      </c>
      <c r="KS10" s="42">
        <f>KR10/INDEX(Exchange_rate17,MATCH('Total Basket CMB_Regions '!$A10,Exch_regions,0),MATCH('Total Basket CMB_Regions '!KR$1,Exch_month19,0))</f>
        <v>144.87125</v>
      </c>
      <c r="KT10" s="42">
        <v>1500500</v>
      </c>
      <c r="KU10" s="42">
        <f>KT10/INDEX(Exchange_rate18,MATCH('Total Basket CMB_Regions '!$A10,Exch_regions,0),MATCH('Total Basket CMB_Regions '!KT$1,Exch_month20,0))</f>
        <v>150.05000000000001</v>
      </c>
      <c r="KV10" s="42">
        <v>1499250</v>
      </c>
      <c r="KW10" s="42">
        <f>KV10/INDEX(Exchange_rate19,MATCH('Total Basket CMB_Regions '!$A10,Exch_regions,0),MATCH('Total Basket CMB_Regions '!KV$1,Exch_month21,0))</f>
        <v>146.26829268292684</v>
      </c>
      <c r="KX10" s="2">
        <v>1622500</v>
      </c>
      <c r="KY10" s="42">
        <f>KX10/INDEX(Exchange_rate20,MATCH('Total Basket CMB_Regions '!$A10,Exch_regions,0),MATCH(KX$1,Exch_month22,0))</f>
        <v>162.25</v>
      </c>
      <c r="KZ10" s="42">
        <v>1622500</v>
      </c>
      <c r="LA10" s="42">
        <f>KZ10/INDEX(Exchange_rate22,MATCH('Total Basket CMB_Regions '!$A10,Exch_regions,0),MATCH(KZ$1,Exch_month24,0))</f>
        <v>162.25</v>
      </c>
      <c r="LB10" s="42">
        <v>1612500</v>
      </c>
      <c r="LC10" s="42">
        <f>LB10/INDEX(Exchange_rate23,MATCH('Total Basket CMB_Regions '!$A10,Exch_regions,0),MATCH(LB$1,Exch_month25,0))</f>
        <v>150.70093457943926</v>
      </c>
      <c r="LD10" s="24">
        <f t="shared" si="0"/>
        <v>1237072.1000000001</v>
      </c>
      <c r="LE10" s="24">
        <f t="shared" si="0"/>
        <v>138.98052828910394</v>
      </c>
      <c r="LG10" s="41"/>
    </row>
    <row r="11" spans="1:319" x14ac:dyDescent="0.35">
      <c r="A11" s="1" t="s">
        <v>8</v>
      </c>
      <c r="B11" s="21">
        <v>829717.5</v>
      </c>
      <c r="C11" s="15">
        <f t="array" ref="C11">B11/INDEX(Exch_rate,MATCH($A11,Exch_regions1,0),MATCH(B$1,Exch_months1,0))</f>
        <v>124.30224719101123</v>
      </c>
      <c r="D11" s="21">
        <v>841967.5</v>
      </c>
      <c r="E11" s="15">
        <f t="array" ref="E11">D11/INDEX(Exch_rate,MATCH($A11,Exch_regions1,0),MATCH(D$1,Exch_months1,0))</f>
        <v>125.54499366286439</v>
      </c>
      <c r="F11" s="21">
        <v>825911.25</v>
      </c>
      <c r="G11" s="15">
        <f t="array" ref="G11">F11/INDEX(Exch_rate,MATCH($A11,Exch_regions1,0),MATCH(F$1,Exch_months1,0))</f>
        <v>119.69728260869566</v>
      </c>
      <c r="H11" s="21">
        <v>841205</v>
      </c>
      <c r="I11" s="15">
        <f t="array" ref="I11">H11/INDEX(Exch_rate,MATCH($A11,Exch_regions1,0),MATCH(H$1,Exch_months1,0))</f>
        <v>120.81938958707362</v>
      </c>
      <c r="J11" s="21">
        <v>750880</v>
      </c>
      <c r="K11" s="15">
        <f t="array" ref="K11">J11/INDEX(Exch_rate,MATCH($A11,Exch_regions1,0),MATCH(J$1,Exch_months1,0))</f>
        <v>109.41785063752278</v>
      </c>
      <c r="L11" s="21">
        <v>793825</v>
      </c>
      <c r="M11" s="15">
        <f t="array" ref="M11">L11/INDEX(Exch_rate,MATCH($A11,Exch_regions1,0),MATCH(L$1,Exch_months1,0))</f>
        <v>115.46545454545455</v>
      </c>
      <c r="N11" s="21">
        <v>801390</v>
      </c>
      <c r="O11" s="15">
        <f t="array" ref="O11">N11/INDEX(Exch_rate,MATCH($A11,Exch_regions1,0),MATCH(N$1,Exch_months1,0))</f>
        <v>117.50586510263929</v>
      </c>
      <c r="P11" s="21">
        <v>814721.25</v>
      </c>
      <c r="Q11" s="15">
        <f t="array" ref="Q11">P11/INDEX(Exch_rate,MATCH($A11,Exch_regions1,0),MATCH(P$1,Exch_months1,0))</f>
        <v>120.47634011090572</v>
      </c>
      <c r="R11" s="21">
        <v>802150</v>
      </c>
      <c r="S11" s="15">
        <f t="array" ref="S11">R11/INDEX(Exch_rate,MATCH($A11,Exch_regions1,0),MATCH(R$1,Exch_months1,0))</f>
        <v>121.49185914426354</v>
      </c>
      <c r="T11" s="21">
        <v>802115</v>
      </c>
      <c r="U11" s="15">
        <f t="array" ref="U11">T11/INDEX(Exch_rate,MATCH($A11,Exch_regions1,0),MATCH(T$1,Exch_months1,0))</f>
        <v>122.69445506692161</v>
      </c>
      <c r="V11" s="21">
        <v>790315</v>
      </c>
      <c r="W11" s="15">
        <f t="array" ref="W11">V11/INDEX(Exch_rate,MATCH($A11,Exch_regions1,0),MATCH(V$1,Exch_months1,0))</f>
        <v>120.2</v>
      </c>
      <c r="X11" s="21">
        <v>809515</v>
      </c>
      <c r="Y11" s="15">
        <f t="array" ref="Y11">X11/INDEX(Exch_rate,MATCH($A11,Exch_regions1,0),MATCH(X$1,Exch_months1,0))</f>
        <v>121.5487987987988</v>
      </c>
      <c r="Z11" s="21">
        <v>860730</v>
      </c>
      <c r="AA11" s="15">
        <f t="array" ref="AA11">Z11/INDEX(Exch_rate,MATCH($A11,Exch_regions1,0),MATCH(Z$1,Exch_months1,0))</f>
        <v>125.65401459854014</v>
      </c>
      <c r="AB11" s="21">
        <v>820305</v>
      </c>
      <c r="AC11" s="15">
        <f t="array" ref="AC11">AB11/INDEX(Exch_rate,MATCH($A11,Exch_regions1,0),MATCH(AB$1,Exch_months1,0))</f>
        <v>120.85524861878453</v>
      </c>
      <c r="AD11" s="21">
        <v>829025</v>
      </c>
      <c r="AE11" s="15">
        <f t="array" ref="AE11">AD11/INDEX(Exch_rate,MATCH($A11,Exch_regions1,0),MATCH(AD$1,Exch_months1,0))</f>
        <v>120.14855072463769</v>
      </c>
      <c r="AF11" s="21">
        <v>806298.75</v>
      </c>
      <c r="AG11" s="15">
        <f t="array" ref="AG11">AF11/INDEX(Exch_rate,MATCH($A11,Exch_regions1,0),MATCH(AF$1,Exch_months1,0))</f>
        <v>116.85489130434783</v>
      </c>
      <c r="AH11" s="21">
        <v>809365</v>
      </c>
      <c r="AI11" s="15">
        <f t="array" ref="AI11">AH11/INDEX(Exch_rate,MATCH($A11,Exch_regions1,0),MATCH(AH$1,Exch_months1,0))</f>
        <v>117.29927536231884</v>
      </c>
      <c r="AJ11" s="21">
        <v>807490</v>
      </c>
      <c r="AK11" s="15">
        <f t="array" ref="AK11">AJ11/INDEX(Exch_rate,MATCH($A11,Exch_regions1,0),MATCH(AJ$1,Exch_months1,0))</f>
        <v>117.02753623188406</v>
      </c>
      <c r="AL11" s="21">
        <v>836008.75</v>
      </c>
      <c r="AM11" s="15">
        <f t="array" ref="AM11">AL11/INDEX(Exch_rate,MATCH($A11,Exch_regions1,0),MATCH(AL$1,Exch_months1,0))</f>
        <v>121.1606884057971</v>
      </c>
      <c r="AN11" s="21">
        <v>820015</v>
      </c>
      <c r="AO11" s="15">
        <f t="array" ref="AO11">AN11/INDEX(Exch_rate,MATCH($A11,Exch_regions1,0),MATCH(AN$1,Exch_months1,0))</f>
        <v>118.8427536231884</v>
      </c>
      <c r="AP11" s="21">
        <v>833190</v>
      </c>
      <c r="AQ11" s="15">
        <f t="array" ref="AQ11">AP11/INDEX(Exch_rate,MATCH($A11,Exch_regions1,0),MATCH(AP$1,Exch_months1,0))</f>
        <v>120.75217391304348</v>
      </c>
      <c r="AR11" s="21">
        <v>845365</v>
      </c>
      <c r="AS11" s="15">
        <f t="array" ref="AS11">AR11/INDEX(Exch_rate,MATCH($A11,Exch_regions1,0),MATCH(AR$1,Exch_months1,0))</f>
        <v>121.85441441441442</v>
      </c>
      <c r="AT11" s="21">
        <v>892280</v>
      </c>
      <c r="AU11" s="15">
        <f t="array" ref="AU11">AT11/INDEX(Exch_rate,MATCH($A11,Exch_regions1,0),MATCH(AT$1,Exch_months1,0))</f>
        <v>126.56453900709219</v>
      </c>
      <c r="AV11" s="21">
        <v>850500</v>
      </c>
      <c r="AW11" s="15">
        <f t="array" ref="AW11">AV11/INDEX(Exch_rate,MATCH($A11,Exch_regions1,0),MATCH(AV$1,Exch_months1,0))</f>
        <v>121.32667617689016</v>
      </c>
      <c r="AX11" s="21">
        <v>869180</v>
      </c>
      <c r="AY11" s="15">
        <f t="array" ref="AY11">AX11/INDEX(Exch_rate,MATCH($A11,Exch_regions1,0),MATCH(AX$1,Exch_months1,0))</f>
        <v>123.94723707664885</v>
      </c>
      <c r="AZ11" s="21">
        <v>867450</v>
      </c>
      <c r="BA11" s="15">
        <f t="array" ref="BA11">AZ11/INDEX(Exch_rate,MATCH($A11,Exch_regions1,0),MATCH(AZ$1,Exch_months1,0))</f>
        <v>122.17605633802818</v>
      </c>
      <c r="BB11" s="21">
        <v>854530</v>
      </c>
      <c r="BC11" s="15">
        <f t="array" ref="BC11">BB11/INDEX(Exch_rate,MATCH($A11,Exch_regions1,0),MATCH(BB$1,Exch_months1,0))</f>
        <v>121.20992907801418</v>
      </c>
      <c r="BD11" s="21">
        <v>834265</v>
      </c>
      <c r="BE11" s="15">
        <f t="array" ref="BE11">BD11/INDEX(Exch_rate,MATCH($A11,Exch_regions1,0),MATCH(BD$1,Exch_months1,0))</f>
        <v>115.07103448275862</v>
      </c>
      <c r="BF11" s="21">
        <v>863150</v>
      </c>
      <c r="BG11" s="15">
        <f t="array" ref="BG11">BF11/INDEX(Exch_rate,MATCH($A11,Exch_regions1,0),MATCH(BF$1,Exch_months1,0))</f>
        <v>119.26079447322971</v>
      </c>
      <c r="BH11" s="21">
        <v>847630</v>
      </c>
      <c r="BI11" s="15">
        <f t="array" ref="BI11">BH11/INDEX(Exch_rate,MATCH($A11,Exch_regions1,0),MATCH(BH$1,Exch_months1,0))</f>
        <v>113.01733333333334</v>
      </c>
      <c r="BJ11" s="21">
        <v>835777.5</v>
      </c>
      <c r="BK11" s="15">
        <f t="array" ref="BK11">BJ11/INDEX(Exch_rate,MATCH($A11,Exch_regions1,0),MATCH(BJ$1,Exch_months1,0))</f>
        <v>114.29435897435897</v>
      </c>
      <c r="BL11" s="21">
        <v>864425</v>
      </c>
      <c r="BM11" s="15">
        <f t="array" ref="BM11">BL11/INDEX(Exch_rate,MATCH($A11,Exch_regions1,0),MATCH(BL$1,Exch_months1,0))</f>
        <v>118.41438356164383</v>
      </c>
      <c r="BN11" s="21">
        <v>840925</v>
      </c>
      <c r="BO11" s="15">
        <f t="array" ref="BO11">BN11/INDEX(Exch_rate,MATCH($A11,Exch_regions1,0),MATCH(BN$1,Exch_months1,0))</f>
        <v>112.12333333333333</v>
      </c>
      <c r="BP11" s="21">
        <v>825180</v>
      </c>
      <c r="BQ11" s="15">
        <f t="array" ref="BQ11">BP11/INDEX(Exch_rate,MATCH($A11,Exch_regions1,0),MATCH(BP$1,Exch_months1,0))</f>
        <v>110.024</v>
      </c>
      <c r="BR11" s="21">
        <v>850940</v>
      </c>
      <c r="BS11" s="15">
        <f t="array" ref="BS11">BR11/INDEX(Exch_rate,MATCH($A11,Exch_regions1,0),MATCH(BR$1,Exch_months1,0))</f>
        <v>110.3325769854133</v>
      </c>
      <c r="BT11" s="21">
        <v>839315</v>
      </c>
      <c r="BU11" s="15">
        <f t="array" ref="BU11">BT11/INDEX(Exch_rate,MATCH($A11,Exch_regions1,0),MATCH(BT$1,Exch_months1,0))</f>
        <v>109.00194805194805</v>
      </c>
      <c r="BV11" s="21">
        <v>841933.75</v>
      </c>
      <c r="BW11" s="15">
        <f t="array" ref="BW11">BV11/INDEX(Exch_rate,MATCH($A11,Exch_regions1,0),MATCH(BV$1,Exch_months1,0))</f>
        <v>120.06185383244207</v>
      </c>
      <c r="BX11" s="21">
        <v>878950</v>
      </c>
      <c r="BY11" s="15">
        <f t="array" ref="BY11">BX11/INDEX(Exch_rate,MATCH($A11,Exch_regions1,0),MATCH(BX$1,Exch_months1,0))</f>
        <v>127.3840579710145</v>
      </c>
      <c r="BZ11" s="21">
        <v>901005</v>
      </c>
      <c r="CA11" s="15">
        <f t="array" ref="CA11">BZ11/INDEX(Exch_rate,MATCH($A11,Exch_regions1,0),MATCH(BZ$1,Exch_months1,0))</f>
        <v>125.57560975609756</v>
      </c>
      <c r="CB11" s="21">
        <v>912275</v>
      </c>
      <c r="CC11" s="15">
        <f t="array" ref="CC11">CB11/INDEX(Exch_rate,MATCH($A11,Exch_regions1,0),MATCH(CB$1,Exch_months1,0))</f>
        <v>128.03859649122808</v>
      </c>
      <c r="CD11" s="21">
        <v>906225</v>
      </c>
      <c r="CE11" s="15">
        <f t="array" ref="CE11">CD11/INDEX(Exch_rate,MATCH($A11,Exch_regions1,0),MATCH(CD$1,Exch_months1,0))</f>
        <v>123.71672354948805</v>
      </c>
      <c r="CF11" s="21">
        <v>900160</v>
      </c>
      <c r="CG11" s="15">
        <f t="array" ref="CG11">CF11/INDEX(Exch_rate,MATCH($A11,Exch_regions1,0),MATCH(CF$1,Exch_months1,0))</f>
        <v>121.4381112984823</v>
      </c>
      <c r="CH11" s="21">
        <v>857000</v>
      </c>
      <c r="CI11" s="15">
        <f t="array" ref="CI11">CH11/INDEX(Exch_rate,MATCH($A11,Exch_regions1,0),MATCH(CH$1,Exch_months1,0))</f>
        <v>115.03355704697987</v>
      </c>
      <c r="CJ11" s="21">
        <v>848300</v>
      </c>
      <c r="CK11" s="15">
        <f t="array" ref="CK11">CJ11/INDEX(Exch_rate,MATCH($A11,Exch_regions1,0),MATCH(CJ$1,Exch_months1,0))</f>
        <v>113.10666666666667</v>
      </c>
      <c r="CL11" s="21">
        <v>850925</v>
      </c>
      <c r="CM11" s="15">
        <f t="array" ref="CM11">CL11/INDEX(Exch_rate,MATCH($A11,Exch_regions1,0),MATCH(CL$1,Exch_months1,0))</f>
        <v>113.45666666666666</v>
      </c>
      <c r="CN11" s="21">
        <v>880040</v>
      </c>
      <c r="CO11" s="15">
        <f t="array" ref="CO11">CN11/INDEX(Exch_rate,MATCH($A11,Exch_regions1,0),MATCH(CN$1,Exch_months1,0))</f>
        <v>116.17689768976898</v>
      </c>
      <c r="CP11" s="21">
        <v>892240</v>
      </c>
      <c r="CQ11" s="15">
        <f t="array" ref="CQ11">CP11/INDEX(Exch_rate,MATCH($A11,Exch_regions1,0),MATCH(CP$1,Exch_months1,0))</f>
        <v>117.78745874587459</v>
      </c>
      <c r="CR11" s="21">
        <v>867762.5</v>
      </c>
      <c r="CS11" s="15">
        <f t="array" ref="CS11">CR11/INDEX(Exch_rate,MATCH($A11,Exch_regions1,0),MATCH(CR$1,Exch_months1,0))</f>
        <v>110.01743264659271</v>
      </c>
      <c r="CT11" s="21">
        <v>898415</v>
      </c>
      <c r="CU11" s="15">
        <f t="array" ref="CU11">CT11/INDEX(Exch_rate,MATCH($A11,Exch_regions1,0),MATCH(CT$1,Exch_months1,0))</f>
        <v>117.63207855973813</v>
      </c>
      <c r="CV11" s="21">
        <v>886580</v>
      </c>
      <c r="CW11" s="15">
        <f t="array" ref="CW11">CV11/INDEX(Exch_rate,MATCH($A11,Exch_regions1,0),MATCH(CV$1,Exch_months1,0))</f>
        <v>124.43228070175438</v>
      </c>
      <c r="CX11" s="15">
        <v>910250</v>
      </c>
      <c r="CY11" s="15">
        <f t="array" ref="CY11">CX11/INDEX(Exch_rate,MATCH($A11,Exch_regions1,0),MATCH(CX$1,Exch_months1,0))</f>
        <v>110</v>
      </c>
      <c r="CZ11" s="15">
        <v>913000</v>
      </c>
      <c r="DA11" s="15">
        <f t="array" ref="DA11">CZ11/INDEX(Exch_rate,MATCH($A11,Exch_regions1,0),MATCH(CZ$1,Exch_months1,0))</f>
        <v>106.47230320699708</v>
      </c>
      <c r="DB11" s="15">
        <v>913975</v>
      </c>
      <c r="DC11" s="15">
        <f t="array" ref="DC11">DB11/INDEX(Exch_rate,MATCH($A11,Exch_regions1,0),MATCH(DB$1,Exch_months1,0))</f>
        <v>104.57379862700229</v>
      </c>
      <c r="DD11" s="15">
        <v>926450</v>
      </c>
      <c r="DE11" s="15">
        <f t="array" ref="DE11">DD11/INDEX(Exch_rate,MATCH($A11,Exch_regions1,0),MATCH(DD$1,Exch_months1,0))</f>
        <v>103.80392156862744</v>
      </c>
      <c r="DF11" s="2">
        <v>955602.5</v>
      </c>
      <c r="DG11" s="15">
        <f t="array" ref="DG11">DF11/INDEX(Exch_rate,MATCH($A11,Exch_regions1,0),MATCH(DF$1,Exch_months1,0))</f>
        <v>100.0630890052356</v>
      </c>
      <c r="DH11" s="2">
        <v>932790</v>
      </c>
      <c r="DI11" s="15">
        <f t="array" ref="DI11">DH11/INDEX(Exch_rate,MATCH($A11,Exch_regions1,0),MATCH(DH$1,Exch_months1,0))</f>
        <v>97.67434554973822</v>
      </c>
      <c r="DJ11" s="2">
        <v>939000</v>
      </c>
      <c r="DK11" s="15">
        <f t="array" ref="DK11">DJ11/INDEX(Exch_rate,MATCH($A11,Exch_regions1,0),MATCH(DJ$1,Exch_months1,0))</f>
        <v>96.012269938650306</v>
      </c>
      <c r="DL11" s="2">
        <v>957455</v>
      </c>
      <c r="DM11" s="15">
        <f t="array" ref="DM11">DL11/INDEX(Exch_rate,MATCH($A11,Exch_regions1,0),MATCH(DL$1,Exch_months1,0))</f>
        <v>95.937374749499</v>
      </c>
      <c r="DN11" s="2">
        <v>967875</v>
      </c>
      <c r="DO11" s="15">
        <f t="array" ref="DO11">DN11/INDEX(Exch_rate,MATCH($A11,Exch_regions1,0),MATCH(DN$1,Exch_months1,0))</f>
        <v>96.787499999999994</v>
      </c>
      <c r="DP11" s="2">
        <v>975330</v>
      </c>
      <c r="DQ11" s="15">
        <f t="array" ref="DQ11">DP11/INDEX(Exch_rate,MATCH($A11,Exch_regions1,0),MATCH(DP$1,Exch_months1,0))</f>
        <v>97.289775561097258</v>
      </c>
      <c r="DR11" s="17">
        <v>969540</v>
      </c>
      <c r="DS11" s="15">
        <f t="array" ref="DS11">DR11/INDEX(Exch_rate,MATCH($A11,Exch_regions1,0),MATCH(DR$1,Exch_months1,0))</f>
        <v>96.953999999999994</v>
      </c>
      <c r="DT11" s="17">
        <v>978790</v>
      </c>
      <c r="DU11" s="15">
        <f t="array" ref="DU11">DT11/INDEX(Exch_rate,MATCH($A11,Exch_regions1,0),MATCH(DT$1,Exch_months1,0))</f>
        <v>97.879000000000005</v>
      </c>
      <c r="DV11" s="17">
        <v>969705</v>
      </c>
      <c r="DW11" s="15">
        <f t="array" ref="DW11">DV11/INDEX(Exch_rate,MATCH($A11,Exch_regions1,0),MATCH(DV$1,Exch_months1,0))</f>
        <v>92.573269689737472</v>
      </c>
      <c r="DX11" s="17">
        <v>1020475</v>
      </c>
      <c r="DY11" s="15">
        <f t="array" ref="DY11">DX11/INDEX(Exch_rate,MATCH($A11,Exch_regions1,0),MATCH(DX$1,Exch_months1,0))</f>
        <v>98.12259615384616</v>
      </c>
      <c r="DZ11" s="17">
        <v>1016205</v>
      </c>
      <c r="EA11" s="15">
        <f t="array" ref="EA11">DZ11/INDEX(Exch_rate,MATCH($A11,Exch_regions1,0),MATCH(DZ$1,Exch_months1,0))</f>
        <v>103.49373663305836</v>
      </c>
      <c r="EB11" s="17">
        <v>987180</v>
      </c>
      <c r="EC11" s="15">
        <f t="array" ref="EC11">EB11/INDEX(Exch_rate,MATCH($A11,Exch_regions1,0),MATCH(EB$1,Exch_months1,0))</f>
        <v>99.338867924528302</v>
      </c>
      <c r="ED11" s="2">
        <v>963950</v>
      </c>
      <c r="EE11" s="15">
        <f t="array" ref="EE11">ED11/INDEX(Exch_rate,MATCH($A11,Exch_regions1,0),MATCH(ED$1,Exch_months1,0))</f>
        <v>96.106679960119635</v>
      </c>
      <c r="EF11" s="20">
        <v>995150</v>
      </c>
      <c r="EG11" s="15">
        <f t="array" ref="EG11">EF11/INDEX(Exch_rate,MATCH($A11,Exch_regions1,0),MATCH(EF$1,Exch_months1,0))</f>
        <v>100.39344262295081</v>
      </c>
      <c r="EH11" s="2">
        <v>1011125</v>
      </c>
      <c r="EI11" s="15">
        <f t="array" ref="EI11">EH11/INDEX(Exch_rate,MATCH($A11,Exch_regions1,0),MATCH(EH$1,Exch_months1,0))</f>
        <v>102.52217997465145</v>
      </c>
      <c r="EJ11" s="21">
        <v>1008290</v>
      </c>
      <c r="EK11" s="15">
        <f t="array" ref="EK11">EJ11/INDEX(Exch_rate,MATCH($A11,Exch_regions1,0),MATCH(EJ$1,Exch_months1,0))</f>
        <v>101.48867639657776</v>
      </c>
      <c r="EL11" s="21">
        <v>994625</v>
      </c>
      <c r="EM11" s="15">
        <f t="array" ref="EM11">EL11/INDEX(Exch_rate,MATCH($A11,Exch_regions1,0),MATCH(EL$1,Exch_months1,0))</f>
        <v>100.27472527472527</v>
      </c>
      <c r="EN11" s="2">
        <v>956875</v>
      </c>
      <c r="EO11" s="15">
        <f t="array" ref="EO11">EN11/INDEX(Exch_rate,MATCH($A11,Exch_regions1,0),MATCH(EN$1,Exch_months1,0))</f>
        <v>99.158031088082907</v>
      </c>
      <c r="EP11" s="2">
        <v>992000</v>
      </c>
      <c r="EQ11" s="15">
        <f t="array" ref="EQ11">EP11/INDEX(Exch_rate,MATCH($A11,Exch_regions1,0),MATCH(EP$1,Exch_months1,0))</f>
        <v>100.71065989847716</v>
      </c>
      <c r="ER11" s="29">
        <v>986000</v>
      </c>
      <c r="ES11" s="15">
        <f t="array" ref="ES11">ER11/INDEX(Exch_rate,MATCH($A11,Exch_regions1,0),MATCH(ER$1,Exch_months1,0))</f>
        <v>100.1015228426396</v>
      </c>
      <c r="ET11" s="29">
        <v>998905</v>
      </c>
      <c r="EU11" s="15">
        <f t="array" ref="EU11">ET11/INDEX(Exch_rate,MATCH($A11,Exch_regions1,0),MATCH(ET$1,Exch_months1,0))</f>
        <v>107.12117962466488</v>
      </c>
      <c r="EV11" s="30">
        <v>977415</v>
      </c>
      <c r="EW11" s="15">
        <f t="array" ref="EW11">EV11/INDEX(Exch_rate,MATCH($A11,Exch_regions1,0),MATCH(EV$1,Exch_months1,0))</f>
        <v>111.06988636363636</v>
      </c>
      <c r="EX11" s="30">
        <v>1023377.5</v>
      </c>
      <c r="EY11" s="15">
        <f t="array" ref="EY11">EX11/INDEX(Exch_rate,MATCH($A11,Exch_regions1,0),MATCH(EX$1,Exch_months1,0))</f>
        <v>123.67099697885196</v>
      </c>
      <c r="EZ11" s="30">
        <v>1000125</v>
      </c>
      <c r="FA11" s="15">
        <f t="array" ref="FA11">EZ11/INDEX(Exch_rate,MATCH($A11,Exch_regions1,0),MATCH(EZ$1,Exch_months1,0))</f>
        <v>119.86157718120805</v>
      </c>
      <c r="FB11" s="30">
        <v>986270</v>
      </c>
      <c r="FC11" s="15">
        <f t="array" ref="FC11">FB11/INDEX(Exch_rate,MATCH($A11,Exch_regions1,0),MATCH(FB$1,Exch_months1,0))</f>
        <v>118.18693828639904</v>
      </c>
      <c r="FD11" s="30">
        <v>1019440</v>
      </c>
      <c r="FE11" s="15">
        <f t="array" ref="FE11">FD11/INDEX(Exch_rate,MATCH($A11,Exch_regions1,0),MATCH(FD$1,Exch_months1,0))</f>
        <v>120.78672985781991</v>
      </c>
      <c r="FF11" s="15">
        <v>1017560</v>
      </c>
      <c r="FG11" s="15">
        <f t="array" ref="FG11">FF11/INDEX(Exch_rate,MATCH($A11,Exch_regions1,0),MATCH(FF$1,Exch_months1,0))</f>
        <v>121.13809523809523</v>
      </c>
      <c r="FH11" s="15">
        <v>1019205</v>
      </c>
      <c r="FI11" s="15">
        <f t="array" ref="FI11">FH11/INDEX(Exch_rate,MATCH($A11,Exch_regions1,0),MATCH(FH$1,Exch_months1,0))</f>
        <v>122.06047904191617</v>
      </c>
      <c r="FJ11" s="15">
        <v>1002090</v>
      </c>
      <c r="FK11" s="15">
        <f t="array" ref="FK11">FJ11/INDEX(Exch_rate,MATCH($A11,Exch_regions1,0),MATCH(FJ$1,Exch_months1,0))</f>
        <v>120.18349724154473</v>
      </c>
      <c r="FL11" s="15">
        <v>997967.5</v>
      </c>
      <c r="FM11" s="15">
        <f t="array" ref="FM11">FL11/INDEX(Exch_rate,MATCH($A11,Exch_regions1,0),MATCH(FL$1,Exch_months1,0))</f>
        <v>118.72085415179633</v>
      </c>
      <c r="FN11" s="15">
        <v>966280</v>
      </c>
      <c r="FO11" s="15">
        <f t="array" ref="FO11">FN11/INDEX(Exch_rate,MATCH($A11,Exch_regions1,0),MATCH(FN$1,Exch_months1,0))</f>
        <v>113.84742268041236</v>
      </c>
      <c r="FP11" s="15">
        <v>964705</v>
      </c>
      <c r="FQ11" s="15">
        <f t="array" ref="FQ11">FP11/INDEX(Exch_rate,MATCH($A11,Exch_regions1,0),MATCH(FP$1,Exch_months1,0))</f>
        <v>113.49470588235295</v>
      </c>
      <c r="FR11" s="15">
        <v>1006705</v>
      </c>
      <c r="FS11" s="15">
        <f t="array" ref="FS11">FR11/INDEX(Exch_rate,MATCH($A11,Exch_regions1,0),MATCH(FR$1,Exch_months1,0))</f>
        <v>119.31318518518519</v>
      </c>
      <c r="FT11" s="15">
        <v>1020968.75</v>
      </c>
      <c r="FU11" s="15">
        <f t="array" ref="FU11">FT11/INDEX(Exch_rate,MATCH($A11,Exch_regions1,0),MATCH(FT$1,Exch_months1,0))</f>
        <v>120.64623338257016</v>
      </c>
      <c r="FV11" s="15">
        <v>1033818.75</v>
      </c>
      <c r="FW11" s="15">
        <f t="array" ref="FW11">FV11/INDEX(Exch_rate,MATCH($A11,Exch_regions1,0),MATCH(FV$1,Exch_months1,0))</f>
        <v>122.46860747497483</v>
      </c>
      <c r="FX11" s="15">
        <v>1028715</v>
      </c>
      <c r="FY11" s="15">
        <f t="array" ref="FY11">FX11/INDEX(Exch_rate,MATCH($A11,Exch_regions1,0),MATCH(FX$1,Exch_months1,0))</f>
        <v>120.95414462081129</v>
      </c>
      <c r="FZ11" s="15">
        <v>1021102.5</v>
      </c>
      <c r="GA11" s="15">
        <f t="array" ref="GA11">FZ11/INDEX(Exch_rate,MATCH($A11,Exch_regions1,0),MATCH(FZ$1,Exch_months1,0))</f>
        <v>119.86177955159056</v>
      </c>
      <c r="GB11" s="15">
        <v>1017580</v>
      </c>
      <c r="GC11" s="15">
        <f t="array" ref="GC11">GB11/INDEX(Exch_rate,MATCH($A11,Exch_regions1,0),MATCH(GB$1,Exch_months1,0))</f>
        <v>119.01520467836258</v>
      </c>
      <c r="GD11" s="15">
        <v>1025131.25</v>
      </c>
      <c r="GE11" s="15">
        <f t="array" ref="GE11">GD11/INDEX(Exch_rate,MATCH($A11,Exch_regions1,0),MATCH(GD$1,Exch_months1,0))</f>
        <v>119.20130813953489</v>
      </c>
      <c r="GF11" s="15">
        <v>1035507.25</v>
      </c>
      <c r="GG11" s="15">
        <f t="array" ref="GG11">GF11/INDEX(Exch_rate,MATCH($A11,Exch_regions1,0),MATCH(GF$1,Exch_months1,0))</f>
        <v>120.28892954637858</v>
      </c>
      <c r="GH11" s="15">
        <v>1040611.25</v>
      </c>
      <c r="GI11" s="15">
        <f t="array" ref="GI11">GH11/INDEX(Exch_rate,MATCH($A11,Exch_regions1,0),MATCH(GH$1,Exch_months1,0))</f>
        <v>121.70891812865497</v>
      </c>
      <c r="GJ11" s="15">
        <v>1074167.5</v>
      </c>
      <c r="GK11" s="15">
        <f t="array" ref="GK11">GJ11/INDEX(Exch_rate,MATCH($A11,Exch_regions1,0),MATCH(GJ$1,Exch_months1,0))</f>
        <v>125.45021897810219</v>
      </c>
      <c r="GL11" s="15">
        <v>1072620.25</v>
      </c>
      <c r="GM11" s="15">
        <f t="array" ref="GM11">GL11/INDEX(Exch_rate,MATCH($A11,Exch_regions1,0),MATCH(GL$1,Exch_months1,0))</f>
        <v>125.45266081871345</v>
      </c>
      <c r="GN11" s="15">
        <v>1070227.5</v>
      </c>
      <c r="GO11" s="15">
        <f t="array" ref="GO11">GN11/INDEX(Exch_rate,MATCH($A11,Exch_regions1,0),MATCH(GN$1,Exch_months1,0))</f>
        <v>125.5914451681042</v>
      </c>
      <c r="GP11" s="15">
        <v>1078220</v>
      </c>
      <c r="GQ11" s="15">
        <f t="array" ref="GQ11">GP11/INDEX(Exch_rate,MATCH($A11,Exch_regions1,0),MATCH(GP$1,Exch_months1,0))</f>
        <v>126.4625850340136</v>
      </c>
      <c r="GR11" s="15">
        <v>1117548.75</v>
      </c>
      <c r="GS11" s="15">
        <f t="array" ref="GS11">GR11/INDEX(Exch_rate,MATCH($A11,Exch_regions1,0),MATCH(GR$1,Exch_months1,0))</f>
        <v>131.47632352941176</v>
      </c>
      <c r="GT11" s="15">
        <v>1121150</v>
      </c>
      <c r="GU11" s="15">
        <f t="array" ref="GU11">GT11/INDEX(Exch_rate,MATCH($A11,Exch_regions1,0),MATCH(GT$1,Exch_months1,0))</f>
        <v>131.82245737801293</v>
      </c>
      <c r="GV11" s="15">
        <v>1151731.25</v>
      </c>
      <c r="GW11" s="15">
        <f t="array" ref="GW11">GV11/INDEX(Exch_rate,MATCH($A11,Exch_regions1,0),MATCH(GV$1,Exch_months1,0))</f>
        <v>135.29882525697505</v>
      </c>
      <c r="GX11" s="15">
        <v>1149706.25</v>
      </c>
      <c r="GY11" s="15">
        <f t="array" ref="GY11">GX11/INDEX(Exch_rate,MATCH($A11,Exch_regions1,0),MATCH(GX$1,Exch_months1,0))</f>
        <v>134.46856725146199</v>
      </c>
      <c r="GZ11" s="2">
        <v>1238680</v>
      </c>
      <c r="HA11" s="15">
        <f t="array" ref="HA11">GZ11/INDEX(Exch_rate,MATCH($A11,Exch_regions1,0),MATCH(GZ$1,Exch_months1,0))</f>
        <v>144.87485380116959</v>
      </c>
      <c r="HB11" s="15">
        <v>1149980</v>
      </c>
      <c r="HC11" s="15">
        <f t="array" ref="HC11">HB11/INDEX(Exch_rate,MATCH($A11,Exch_regions1,0),MATCH(HB$1,Exch_months1,0))</f>
        <v>134.69751098096631</v>
      </c>
      <c r="HD11" s="15">
        <v>1118200</v>
      </c>
      <c r="HE11" s="15">
        <f t="array" ref="HE11">HD11/INDEX(Exch_rate,MATCH($A11,Exch_regions1,0),MATCH(HD$1,Exch_months1,0))</f>
        <v>130.78362573099415</v>
      </c>
      <c r="HF11" s="15">
        <v>1123490</v>
      </c>
      <c r="HG11" s="15">
        <f t="array" ref="HG11">HF11/INDEX(Exch_rate,MATCH($A11,Exch_regions1,0),MATCH(HF$1,Exch_months1,0))</f>
        <v>131.24883177570092</v>
      </c>
      <c r="HH11" s="15">
        <v>1129167.5</v>
      </c>
      <c r="HI11" s="15">
        <f t="array" ref="HI11">HH11/INDEX(Exch_rate,MATCH($A11,Exch_regions1,0),MATCH(HH$1,Exch_months1,0))</f>
        <v>131.49732153254919</v>
      </c>
      <c r="HJ11" s="15">
        <v>1174005</v>
      </c>
      <c r="HK11" s="15">
        <f t="array" ref="HK11">HJ11/INDEX(Exch_rate,MATCH($A11,Exch_regions1,0),MATCH(HJ$1,Exch_months1,0))</f>
        <v>136.51220930232557</v>
      </c>
      <c r="HL11" s="15">
        <v>1186106.25</v>
      </c>
      <c r="HM11" s="15">
        <f t="array" ref="HM11">HL11/INDEX(Exch_rate,MATCH($A11,Exch_regions1,0),MATCH(HL$1,Exch_months1,0))</f>
        <v>138.52335766423357</v>
      </c>
      <c r="HN11" s="15">
        <v>1230855</v>
      </c>
      <c r="HO11" s="15">
        <f t="array" ref="HO11">HN11/INDEX(Exch_rate,MATCH($A11,Exch_regions1,0),MATCH(HN$1,Exch_months1,0))</f>
        <v>143.95964912280701</v>
      </c>
      <c r="HP11" s="15">
        <v>1340900</v>
      </c>
      <c r="HQ11" s="15">
        <f t="array" ref="HQ11">HP11/INDEX(Exch_rate,MATCH($A11,Exch_regions1,0),MATCH(HP$1,Exch_months1,0))</f>
        <v>156.14556040756915</v>
      </c>
      <c r="HR11" s="15">
        <v>1286173.5</v>
      </c>
      <c r="HS11" s="15">
        <f t="array" ref="HS11">HR11/INDEX(Exch_rate,MATCH($A11,Exch_regions1,0),MATCH(HR$1,Exch_months1,0))</f>
        <v>150.9593309859155</v>
      </c>
      <c r="HT11" s="15">
        <v>1317508.75</v>
      </c>
      <c r="HU11" s="15">
        <f t="array" ref="HU11">HT11/INDEX(Exch_rate,MATCH($A11,Exch_regions1,0),MATCH(HT$1,Exch_months1,0))</f>
        <v>153.42168850072781</v>
      </c>
      <c r="HV11" s="15">
        <v>1339533.75</v>
      </c>
      <c r="HW11" s="15">
        <f t="array" ref="HW11">HV11/INDEX(Exch_rate,MATCH($A11,Exch_regions1,0),MATCH(HV$1,Exch_months1,0))</f>
        <v>155.53367198838896</v>
      </c>
      <c r="HX11" s="15">
        <v>1379375</v>
      </c>
      <c r="HY11" s="15">
        <f t="array" ref="HY11">HX11/INDEX(Exch_rate,MATCH($A11,Exch_regions1,0),MATCH(HX$1,Exch_months1,0))</f>
        <v>162.27941176470588</v>
      </c>
      <c r="HZ11" s="15">
        <v>1396105</v>
      </c>
      <c r="IA11" s="15">
        <f t="array" ref="IA11">HZ11/INDEX(Exch_rate,MATCH($A11,Exch_regions1,0),MATCH(HZ$1,Exch_months1,0))</f>
        <v>162.33779069767442</v>
      </c>
      <c r="IB11" s="15">
        <v>1470835</v>
      </c>
      <c r="IC11" s="15">
        <f t="array" ref="IC11">IB11/INDEX(Exch_rate,MATCH($A11,Exch_regions1,0),MATCH(IB$1,Exch_months1,0))</f>
        <v>171.02732558139536</v>
      </c>
      <c r="ID11" s="15">
        <v>1462635</v>
      </c>
      <c r="IE11" s="15">
        <f t="array" ref="IE11">ID11/INDEX(Exch_rate,MATCH($A11,Exch_regions1,0),MATCH(ID$1,Exch_months1,0))</f>
        <v>172.07470588235293</v>
      </c>
      <c r="IF11" s="15">
        <v>1305040</v>
      </c>
      <c r="IG11" s="15">
        <f t="array" ref="IG11">IF11/INDEX(Exch_rate,MATCH($A11,Exch_regions1,0),MATCH(IF$1,Exch_months1,0))</f>
        <v>151.96972343522563</v>
      </c>
      <c r="IH11" s="15">
        <v>1295915</v>
      </c>
      <c r="II11" s="15">
        <f t="array" ref="II11">IH11/INDEX(Exch_rate,MATCH($A11,Exch_regions1,0),MATCH(IH$1,Exch_months1,0))</f>
        <v>150.68779069767442</v>
      </c>
      <c r="IJ11" s="15">
        <v>1306916</v>
      </c>
      <c r="IK11" s="15">
        <f t="array" ref="IK11">IJ11/INDEX(Exch_rate,MATCH($A11,Exch_regions1,0),MATCH(IJ$1,Exch_months1,0))</f>
        <v>151.96697674418604</v>
      </c>
      <c r="IL11" s="15">
        <v>1296500</v>
      </c>
      <c r="IM11" s="15">
        <f t="array" ref="IM11">IL11/INDEX(Exch_rate,MATCH($A11,Exch_regions1,0),MATCH(IL$1,Exch_months1,0))</f>
        <v>148.17142857142858</v>
      </c>
      <c r="IN11" s="15">
        <v>1328346.25</v>
      </c>
      <c r="IO11" s="15">
        <f t="array" ref="IO11">IN11/INDEX(Exch_rate,MATCH($A11,Exch_regions1,0),MATCH(IN$1,Exch_months1,0))</f>
        <v>154.45886627906978</v>
      </c>
      <c r="IP11" s="15">
        <v>1401865</v>
      </c>
      <c r="IQ11" s="15">
        <f t="array" ref="IQ11">IP11/INDEX(Exch_rate,MATCH($A11,Exch_regions1,0),MATCH(IP$1,Exch_months1,0))</f>
        <v>158.94160997732428</v>
      </c>
      <c r="IR11" s="15">
        <v>1477542.5</v>
      </c>
      <c r="IS11" s="15">
        <f t="array" ref="IS11">IR11/INDEX(Exch_rate,MATCH($A11,Exch_regions1,0),MATCH(IR$1,Exch_months1,0))</f>
        <v>169.22946970564655</v>
      </c>
      <c r="IT11" s="15">
        <v>1538940</v>
      </c>
      <c r="IU11" s="15">
        <f t="array" ref="IU11">IT11/INDEX(Exch_rate,MATCH($A11,Exch_regions1,0),MATCH(IT$1,Exch_months1,0))</f>
        <v>177.66566612791502</v>
      </c>
      <c r="IV11" s="15">
        <v>1595230</v>
      </c>
      <c r="IW11" s="15">
        <f t="array" ref="IW11">IV11/INDEX(Exch_rate,MATCH($A11,Exch_regions1,0),MATCH(IV$1,Exch_months1,0))</f>
        <v>183.88818443804035</v>
      </c>
      <c r="IX11" s="15">
        <v>1589525</v>
      </c>
      <c r="IY11" s="15">
        <f t="array" ref="IY11">IX11/INDEX(Exch_rate,MATCH($A11,Exch_regions1,0),MATCH(IX$1,Exch_months1,0))</f>
        <v>182.70402298850576</v>
      </c>
      <c r="IZ11" s="15">
        <v>1630445</v>
      </c>
      <c r="JA11" s="15">
        <f t="array" ref="JA11">IZ11/INDEX(Exch_rate,MATCH($A11,Exch_regions1,0),MATCH(IZ$1,Exch_months1,0))</f>
        <v>195.26287425149701</v>
      </c>
      <c r="JB11" s="15">
        <v>1563775</v>
      </c>
      <c r="JC11" s="15">
        <f t="array" ref="JC11">JB11/INDEX(Exch_rate,MATCH($A11,Exch_regions1,0),MATCH(JB$1,Exch_months1,0))</f>
        <v>176.69774011299435</v>
      </c>
      <c r="JD11" s="15">
        <v>1561525</v>
      </c>
      <c r="JE11" s="15">
        <f t="array" ref="JE11">JD11/INDEX(Exch_rate,MATCH($A11,Exch_regions1,0),MATCH(JD$1,Exch_months1,0))</f>
        <v>176.44350282485877</v>
      </c>
      <c r="JF11" s="15">
        <v>1611440</v>
      </c>
      <c r="JG11" s="15">
        <f t="array" ref="JG11">JF11/INDEX(Exch_rate,MATCH($A11,Exch_regions1,0),MATCH(JF$1,Exch_months1,0))</f>
        <v>185.22298850574714</v>
      </c>
      <c r="JH11" s="15">
        <v>1611440</v>
      </c>
      <c r="JI11" s="15">
        <f t="array" ref="JI11">JH11/INDEX(Exch_rate,MATCH($A11,Exch_regions1,0),MATCH(JH$1,Exch_months1,0))</f>
        <v>185.22298850574714</v>
      </c>
      <c r="JJ11" s="15">
        <v>1660525</v>
      </c>
      <c r="JK11" s="15">
        <f t="array" ref="JK11">JJ11/INDEX(Exch_rate,MATCH($A11,Exch_regions1,0),MATCH(JJ$1,Exch_months1,0))</f>
        <v>189.23361823361824</v>
      </c>
      <c r="JL11" s="15">
        <v>1667175</v>
      </c>
      <c r="JM11" s="15">
        <f>JL11/INDEX(Exchange_rate_data1,MATCH('Total Basket CMB_Regions '!$A11,Exch_regions,0),MATCH('Total Basket CMB_Regions '!JL$1,Exch_months3,0))</f>
        <v>187.53374578177727</v>
      </c>
      <c r="JN11" s="42">
        <v>1701223.75</v>
      </c>
      <c r="JO11" s="42">
        <f>JN11/INDEX(Exchange_rate_data2,MATCH('Total Basket CMB_Regions '!$A11,Exch_regions,0),MATCH('Total Basket CMB_Regions '!JN$1,Exch_months4,0))</f>
        <v>190.35736264965871</v>
      </c>
      <c r="JP11" s="42">
        <v>1690118.75</v>
      </c>
      <c r="JQ11" s="42">
        <f>JP11/INDEX(Exchange_rate_data3,MATCH('Total Basket CMB_Regions '!$A11,Exch_regions,0),MATCH('Total Basket CMB_Regions '!JP$1,Exch_months5,0))</f>
        <v>189.22063927451859</v>
      </c>
      <c r="JR11" s="42">
        <v>1705765</v>
      </c>
      <c r="JS11" s="42">
        <f>JR11/INDEX(Exchange_rate4,MATCH('Total Basket CMB_Regions '!$A11,Exch_regions,0),MATCH('Total Basket CMB_Regions '!JR$1,Exch_month6,0))</f>
        <v>190.58826815642459</v>
      </c>
      <c r="JT11" s="42">
        <v>1616712.5</v>
      </c>
      <c r="JU11" s="42">
        <f>JT11/INDEX(Exchange_rate5,MATCH('Total Basket CMB_Regions '!$A11,Exch_regions,0),MATCH('Total Basket CMB_Regions '!JT$1,Exch_month7,0))</f>
        <v>171.99069148936169</v>
      </c>
      <c r="JV11" s="2">
        <v>1656425</v>
      </c>
      <c r="JW11" s="42">
        <f>JV11/INDEX(Exchange_rate6,MATCH('Total Basket CMB_Regions '!$A11,Exch_regions,0),MATCH('Total Basket CMB_Regions '!JV$1,Exch_month9,0))</f>
        <v>168.50712105798576</v>
      </c>
      <c r="JX11" s="42">
        <v>1641762.5</v>
      </c>
      <c r="JY11" s="42">
        <f>JX11/INDEX(Exchange_rate7,MATCH('Total Basket CMB_Regions '!$A11,Exch_regions,0),MATCH('Total Basket CMB_Regions '!JX$1,Exch_month10,0))</f>
        <v>163.9712858926342</v>
      </c>
      <c r="JZ11" s="42">
        <v>1463281.25</v>
      </c>
      <c r="KA11" s="42">
        <f>JZ11/INDEX(Exchange_rate8,MATCH('Total Basket CMB_Regions '!$A11,Exch_regions,0),MATCH('Total Basket CMB_Regions '!JZ$1,Exchange_month11,0))</f>
        <v>146.328125</v>
      </c>
      <c r="KB11" s="42">
        <v>1670512.5</v>
      </c>
      <c r="KC11" s="42">
        <f>KB11/INDEX(Exchange_rate9,MATCH('Total Basket CMB_Regions '!$A11,Exch_regions,0),MATCH('Total Basket CMB_Regions '!KB$1,Exch_month11,0))</f>
        <v>167.89070351758795</v>
      </c>
      <c r="KD11" s="42">
        <v>1653093.75</v>
      </c>
      <c r="KE11" s="42">
        <f>KD11/INDEX(Exchange_rate10,MATCH('Total Basket CMB_Regions '!$A11,Exch_regions,0),MATCH('Total Basket CMB_Regions '!KD$1,Exch_month12,0))</f>
        <v>168.68303571428572</v>
      </c>
      <c r="KF11" s="42">
        <v>1656464.5</v>
      </c>
      <c r="KG11" s="42">
        <f>KF11/INDEX(Exchange_rate11,MATCH('Total Basket CMB_Regions '!$A11,Exch_regions,0),MATCH('Total Basket CMB_Regions '!KF$1,Exch_month13,0))</f>
        <v>169.79801137819692</v>
      </c>
      <c r="KH11" s="42">
        <v>1620525</v>
      </c>
      <c r="KI11" s="42">
        <f>KH11/INDEX(Exchange_rate12,MATCH('Total Basket CMB_Regions '!$A11,Exch_regions,0),MATCH('Total Basket CMB_Regions '!KH$1,Exch_month14,0))</f>
        <v>158.64170337738619</v>
      </c>
      <c r="KJ11" s="42">
        <v>1612093.75</v>
      </c>
      <c r="KK11" s="42">
        <f>KJ11/INDEX(Exchange_rate13,MATCH('Total Basket CMB_Regions '!$A11,Exch_regions,0),MATCH('Total Basket CMB_Regions '!KJ$1,Exch_month15,0))</f>
        <v>161.20937499999999</v>
      </c>
      <c r="KL11" s="42">
        <v>1623306.25</v>
      </c>
      <c r="KM11" s="42">
        <f>KL11/INDEX(Exchange_rate14,MATCH('Total Basket CMB_Regions '!$A11,Exch_regions,0),MATCH('Total Basket CMB_Regions '!KL$1,Exch_month16,0))</f>
        <v>158.7585574572127</v>
      </c>
      <c r="KN11" s="42">
        <v>1627187.5</v>
      </c>
      <c r="KO11" s="42">
        <f>KN11/INDEX(Exchange_rate15,MATCH('Total Basket CMB_Regions '!$A11,Exch_regions,0),MATCH('Total Basket CMB_Regions '!KN$1,Exch_month17,0))</f>
        <v>159.52818627450981</v>
      </c>
      <c r="KP11" s="44">
        <v>1658167.8572499999</v>
      </c>
      <c r="KQ11" s="42">
        <f>KP11/INDEX(Exchange_rate16,MATCH('Total Basket CMB_Regions '!$A11,Exch_regions,0),MATCH('Total Basket CMB_Regions '!KP$1,Exch_month18,0))</f>
        <v>165.81678572499999</v>
      </c>
      <c r="KR11" s="42">
        <v>1744781.25</v>
      </c>
      <c r="KS11" s="42">
        <f>KR11/INDEX(Exchange_rate17,MATCH('Total Basket CMB_Regions '!$A11,Exch_regions,0),MATCH('Total Basket CMB_Regions '!KR$1,Exch_month19,0))</f>
        <v>174.47812500000001</v>
      </c>
      <c r="KT11" s="42">
        <v>1623958.3333999999</v>
      </c>
      <c r="KU11" s="42">
        <f>KT11/INDEX(Exchange_rate18,MATCH('Total Basket CMB_Regions '!$A11,Exch_regions,0),MATCH('Total Basket CMB_Regions '!KT$1,Exch_month20,0))</f>
        <v>162.39583334</v>
      </c>
      <c r="KV11" s="42">
        <v>1636250</v>
      </c>
      <c r="KW11" s="42">
        <f>KV11/INDEX(Exchange_rate19,MATCH('Total Basket CMB_Regions '!$A11,Exch_regions,0),MATCH('Total Basket CMB_Regions '!KV$1,Exch_month21,0))</f>
        <v>163.625</v>
      </c>
      <c r="KX11" s="2">
        <v>1633312.5</v>
      </c>
      <c r="KY11" s="42">
        <f>KX11/INDEX(Exchange_rate20,MATCH('Total Basket CMB_Regions '!$A11,Exch_regions,0),MATCH(KX$1,Exch_month22,0))</f>
        <v>163.33125000000001</v>
      </c>
      <c r="KZ11" s="42">
        <v>1570468.75</v>
      </c>
      <c r="LA11" s="42">
        <f>KZ11/INDEX(Exchange_rate22,MATCH('Total Basket CMB_Regions '!$A11,Exch_regions,0),MATCH(KZ$1,Exch_month24,0))</f>
        <v>151.73611111111111</v>
      </c>
      <c r="LB11" s="42">
        <v>1562031.25</v>
      </c>
      <c r="LC11" s="42">
        <f>LB11/INDEX(Exchange_rate23,MATCH('Total Basket CMB_Regions '!$A11,Exch_regions,0),MATCH(LB$1,Exch_month25,0))</f>
        <v>150.64434853891407</v>
      </c>
      <c r="LD11" s="24">
        <f t="shared" si="0"/>
        <v>1361414.8</v>
      </c>
      <c r="LE11" s="24">
        <f t="shared" si="0"/>
        <v>153.31173700774926</v>
      </c>
      <c r="LG11" s="41"/>
    </row>
    <row r="12" spans="1:319" x14ac:dyDescent="0.35">
      <c r="A12" s="1" t="s">
        <v>9</v>
      </c>
      <c r="B12" s="21">
        <v>1917490</v>
      </c>
      <c r="C12" s="15">
        <f t="array" ref="C12">B12/INDEX(Exch_rate,MATCH($A12,Exch_regions1,0),MATCH(B$1,Exch_months1,0))</f>
        <v>84.844690265486719</v>
      </c>
      <c r="D12" s="21">
        <v>1946435</v>
      </c>
      <c r="E12" s="15">
        <f t="array" ref="E12">D12/INDEX(Exch_rate,MATCH($A12,Exch_regions1,0),MATCH(D$1,Exch_months1,0))</f>
        <v>92.687380952380948</v>
      </c>
      <c r="F12" s="21">
        <v>1975855</v>
      </c>
      <c r="G12" s="15">
        <f t="array" ref="G12">F12/INDEX(Exch_rate,MATCH($A12,Exch_regions1,0),MATCH(F$1,Exch_months1,0))</f>
        <v>92.872150411280842</v>
      </c>
      <c r="H12" s="21">
        <v>1852000</v>
      </c>
      <c r="I12" s="15">
        <f t="array" ref="I12">H12/INDEX(Exch_rate,MATCH($A12,Exch_regions1,0),MATCH(H$1,Exch_months1,0))</f>
        <v>86.390670553935863</v>
      </c>
      <c r="J12" s="21">
        <v>1513420</v>
      </c>
      <c r="K12" s="15">
        <f t="array" ref="K12">J12/INDEX(Exch_rate,MATCH($A12,Exch_regions1,0),MATCH(J$1,Exch_months1,0))</f>
        <v>68.791818181818186</v>
      </c>
      <c r="L12" s="21">
        <v>2385455</v>
      </c>
      <c r="M12" s="15">
        <f t="array" ref="M12">L12/INDEX(Exch_rate,MATCH($A12,Exch_regions1,0),MATCH(L$1,Exch_months1,0))</f>
        <v>101.77941333333334</v>
      </c>
      <c r="N12" s="21">
        <v>2354210</v>
      </c>
      <c r="O12" s="15">
        <f t="array" ref="O12">N12/INDEX(Exch_rate,MATCH($A12,Exch_regions1,0),MATCH(N$1,Exch_months1,0))</f>
        <v>93.236039603960393</v>
      </c>
      <c r="P12" s="21">
        <v>2061625</v>
      </c>
      <c r="Q12" s="15">
        <f t="array" ref="Q12">P12/INDEX(Exch_rate,MATCH($A12,Exch_regions1,0),MATCH(P$1,Exch_months1,0))</f>
        <v>91.62777777777778</v>
      </c>
      <c r="R12" s="21">
        <v>1844170</v>
      </c>
      <c r="S12" s="15">
        <f t="array" ref="S12">R12/INDEX(Exch_rate,MATCH($A12,Exch_regions1,0),MATCH(R$1,Exch_months1,0))</f>
        <v>89.849939098660172</v>
      </c>
      <c r="T12" s="21">
        <v>1787605</v>
      </c>
      <c r="U12" s="15">
        <f t="array" ref="U12">T12/INDEX(Exch_rate,MATCH($A12,Exch_regions1,0),MATCH(T$1,Exch_months1,0))</f>
        <v>85.124047619047616</v>
      </c>
      <c r="V12" s="21">
        <v>1803005</v>
      </c>
      <c r="W12" s="15">
        <f t="array" ref="W12">V12/INDEX(Exch_rate,MATCH($A12,Exch_regions1,0),MATCH(V$1,Exch_months1,0))</f>
        <v>88.328475199020204</v>
      </c>
      <c r="X12" s="21">
        <v>1844795</v>
      </c>
      <c r="Y12" s="15">
        <f t="array" ref="Y12">X12/INDEX(Exch_rate,MATCH($A12,Exch_regions1,0),MATCH(X$1,Exch_months1,0))</f>
        <v>88.905783132530118</v>
      </c>
      <c r="Z12" s="21">
        <v>1745465</v>
      </c>
      <c r="AA12" s="15">
        <f t="array" ref="AA12">Z12/INDEX(Exch_rate,MATCH($A12,Exch_regions1,0),MATCH(Z$1,Exch_months1,0))</f>
        <v>85.457282741738069</v>
      </c>
      <c r="AB12" s="21">
        <v>1799615</v>
      </c>
      <c r="AC12" s="15">
        <f t="array" ref="AC12">AB12/INDEX(Exch_rate,MATCH($A12,Exch_regions1,0),MATCH(AB$1,Exch_months1,0))</f>
        <v>91.119746835443038</v>
      </c>
      <c r="AD12" s="21">
        <v>2006365</v>
      </c>
      <c r="AE12" s="15">
        <f t="array" ref="AE12">AD12/INDEX(Exch_rate,MATCH($A12,Exch_regions1,0),MATCH(AD$1,Exch_months1,0))</f>
        <v>99.695155279503112</v>
      </c>
      <c r="AF12" s="21">
        <v>2749875</v>
      </c>
      <c r="AG12" s="15">
        <f t="array" ref="AG12">AF12/INDEX(Exch_rate,MATCH($A12,Exch_regions1,0),MATCH(AF$1,Exch_months1,0))</f>
        <v>138.35849056603774</v>
      </c>
      <c r="AH12" s="21">
        <v>2664510</v>
      </c>
      <c r="AI12" s="15">
        <f t="array" ref="AI12">AH12/INDEX(Exch_rate,MATCH($A12,Exch_regions1,0),MATCH(AH$1,Exch_months1,0))</f>
        <v>130.77349693251534</v>
      </c>
      <c r="AJ12" s="21">
        <v>2591135</v>
      </c>
      <c r="AK12" s="15">
        <f t="array" ref="AK12">AJ12/INDEX(Exch_rate,MATCH($A12,Exch_regions1,0),MATCH(AJ$1,Exch_months1,0))</f>
        <v>129.55674999999999</v>
      </c>
      <c r="AL12" s="21">
        <v>2569750</v>
      </c>
      <c r="AM12" s="15">
        <f t="array" ref="AM12">AL12/INDEX(Exch_rate,MATCH($A12,Exch_regions1,0),MATCH(AL$1,Exch_months1,0))</f>
        <v>128.48750000000001</v>
      </c>
      <c r="AN12" s="21">
        <v>2497750</v>
      </c>
      <c r="AO12" s="15">
        <f t="array" ref="AO12">AN12/INDEX(Exch_rate,MATCH($A12,Exch_regions1,0),MATCH(AN$1,Exch_months1,0))</f>
        <v>124.11180124223603</v>
      </c>
      <c r="AP12" s="21">
        <v>2667600</v>
      </c>
      <c r="AQ12" s="15">
        <f t="array" ref="AQ12">AP12/INDEX(Exch_rate,MATCH($A12,Exch_regions1,0),MATCH(AP$1,Exch_months1,0))</f>
        <v>125.83018867924528</v>
      </c>
      <c r="AR12" s="21">
        <v>2652125</v>
      </c>
      <c r="AS12" s="15">
        <f t="array" ref="AS12">AR12/INDEX(Exch_rate,MATCH($A12,Exch_regions1,0),MATCH(AR$1,Exch_months1,0))</f>
        <v>125.1740412979351</v>
      </c>
      <c r="AT12" s="21">
        <v>2905500</v>
      </c>
      <c r="AU12" s="15">
        <f t="array" ref="AU12">AT12/INDEX(Exch_rate,MATCH($A12,Exch_regions1,0),MATCH(AT$1,Exch_months1,0))</f>
        <v>136.72941176470587</v>
      </c>
      <c r="AV12" s="21">
        <v>2885100</v>
      </c>
      <c r="AW12" s="15">
        <f t="array" ref="AW12">AV12/INDEX(Exch_rate,MATCH($A12,Exch_regions1,0),MATCH(AV$1,Exch_months1,0))</f>
        <v>137.05938242280286</v>
      </c>
      <c r="AX12" s="21">
        <v>2539875</v>
      </c>
      <c r="AY12" s="15">
        <f t="array" ref="AY12">AX12/INDEX(Exch_rate,MATCH($A12,Exch_regions1,0),MATCH(AX$1,Exch_months1,0))</f>
        <v>117.85962877030163</v>
      </c>
      <c r="AZ12" s="21">
        <v>2422125</v>
      </c>
      <c r="BA12" s="15">
        <f t="array" ref="BA12">AZ12/INDEX(Exch_rate,MATCH($A12,Exch_regions1,0),MATCH(AZ$1,Exch_months1,0))</f>
        <v>111.36206896551724</v>
      </c>
      <c r="BB12" s="21">
        <v>2226100</v>
      </c>
      <c r="BC12" s="15">
        <f t="array" ref="BC12">BB12/INDEX(Exch_rate,MATCH($A12,Exch_regions1,0),MATCH(BB$1,Exch_months1,0))</f>
        <v>101.64840182648402</v>
      </c>
      <c r="BD12" s="21">
        <v>2400916.6666666665</v>
      </c>
      <c r="BE12" s="15">
        <f t="array" ref="BE12">BD12/INDEX(Exch_rate,MATCH($A12,Exch_regions1,0),MATCH(BD$1,Exch_months1,0))</f>
        <v>109.13257575757575</v>
      </c>
      <c r="BF12" s="21">
        <v>2162166.6666666665</v>
      </c>
      <c r="BG12" s="15">
        <f t="array" ref="BG12">BF12/INDEX(Exch_rate,MATCH($A12,Exch_regions1,0),MATCH(BF$1,Exch_months1,0))</f>
        <v>99.792307692307674</v>
      </c>
      <c r="BH12" s="21">
        <v>2086366.6666666667</v>
      </c>
      <c r="BI12" s="15">
        <f t="array" ref="BI12">BH12/INDEX(Exch_rate,MATCH($A12,Exch_regions1,0),MATCH(BH$1,Exch_months1,0))</f>
        <v>97.798437500000006</v>
      </c>
      <c r="BJ12" s="21">
        <v>2030083.3333333333</v>
      </c>
      <c r="BK12" s="15">
        <f t="array" ref="BK12">BJ12/INDEX(Exch_rate,MATCH($A12,Exch_regions1,0),MATCH(BJ$1,Exch_months1,0))</f>
        <v>95.16015625</v>
      </c>
      <c r="BL12" s="21">
        <v>1769566.6666666667</v>
      </c>
      <c r="BM12" s="15">
        <f t="array" ref="BM12">BL12/INDEX(Exch_rate,MATCH($A12,Exch_regions1,0),MATCH(BL$1,Exch_months1,0))</f>
        <v>83.99841772151899</v>
      </c>
      <c r="BN12" s="21">
        <v>1768000</v>
      </c>
      <c r="BO12" s="15">
        <f t="array" ref="BO12">BN12/INDEX(Exch_rate,MATCH($A12,Exch_regions1,0),MATCH(BN$1,Exch_months1,0))</f>
        <v>83.857707509881422</v>
      </c>
      <c r="BP12" s="21">
        <v>1840833.3333333333</v>
      </c>
      <c r="BQ12" s="15">
        <f t="array" ref="BQ12">BP12/INDEX(Exch_rate,MATCH($A12,Exch_regions1,0),MATCH(BP$1,Exch_months1,0))</f>
        <v>86.2890625</v>
      </c>
      <c r="BR12" s="21">
        <v>2204750</v>
      </c>
      <c r="BS12" s="15">
        <f t="array" ref="BS12">BR12/INDEX(Exch_rate,MATCH($A12,Exch_regions1,0),MATCH(BR$1,Exch_months1,0))</f>
        <v>100.40607210626186</v>
      </c>
      <c r="BT12" s="21">
        <v>1804408.3333333333</v>
      </c>
      <c r="BU12" s="15">
        <f t="array" ref="BU12">BT12/INDEX(Exch_rate,MATCH($A12,Exch_regions1,0),MATCH(BT$1,Exch_months1,0))</f>
        <v>82.018560606060603</v>
      </c>
      <c r="BV12" s="21">
        <v>1784333.3333333333</v>
      </c>
      <c r="BW12" s="15">
        <f t="array" ref="BW12">BV12/INDEX(Exch_rate,MATCH($A12,Exch_regions1,0),MATCH(BV$1,Exch_months1,0))</f>
        <v>79.303703703703704</v>
      </c>
      <c r="BX12" s="21">
        <v>1818633.3333333333</v>
      </c>
      <c r="BY12" s="15">
        <f t="array" ref="BY12">BX12/INDEX(Exch_rate,MATCH($A12,Exch_regions1,0),MATCH(BX$1,Exch_months1,0))</f>
        <v>79.881405563689597</v>
      </c>
      <c r="BZ12" s="21">
        <v>1827333.3333333333</v>
      </c>
      <c r="CA12" s="15">
        <f t="array" ref="CA12">BZ12/INDEX(Exch_rate,MATCH($A12,Exch_regions1,0),MATCH(BZ$1,Exch_months1,0))</f>
        <v>80.322344322344321</v>
      </c>
      <c r="CB12" s="21">
        <v>1784083.3333333333</v>
      </c>
      <c r="CC12" s="15">
        <f t="array" ref="CC12">CB12/INDEX(Exch_rate,MATCH($A12,Exch_regions1,0),MATCH(CB$1,Exch_months1,0))</f>
        <v>79.292592592592584</v>
      </c>
      <c r="CD12" s="21">
        <v>1754300</v>
      </c>
      <c r="CE12" s="15">
        <f t="array" ref="CE12">CD12/INDEX(Exch_rate,MATCH($A12,Exch_regions1,0),MATCH(CD$1,Exch_months1,0))</f>
        <v>74.125352112676055</v>
      </c>
      <c r="CF12" s="21">
        <v>1885750</v>
      </c>
      <c r="CG12" s="15">
        <f t="array" ref="CG12">CF12/INDEX(Exch_rate,MATCH($A12,Exch_regions1,0),MATCH(CF$1,Exch_months1,0))</f>
        <v>81.989130434782609</v>
      </c>
      <c r="CH12" s="21">
        <v>2004250</v>
      </c>
      <c r="CI12" s="15">
        <f t="array" ref="CI12">CH12/INDEX(Exch_rate,MATCH($A12,Exch_regions1,0),MATCH(CH$1,Exch_months1,0))</f>
        <v>87.141304347826093</v>
      </c>
      <c r="CJ12" s="21">
        <v>1981700</v>
      </c>
      <c r="CK12" s="15">
        <f t="array" ref="CK12">CJ12/INDEX(Exch_rate,MATCH($A12,Exch_regions1,0),MATCH(CJ$1,Exch_months1,0))</f>
        <v>84.93</v>
      </c>
      <c r="CL12" s="21">
        <v>1985500</v>
      </c>
      <c r="CM12" s="15">
        <f t="array" ref="CM12">CL12/INDEX(Exch_rate,MATCH($A12,Exch_regions1,0),MATCH(CL$1,Exch_months1,0))</f>
        <v>85.092857142857142</v>
      </c>
      <c r="CN12" s="21">
        <v>1988433.3333333333</v>
      </c>
      <c r="CO12" s="15">
        <f t="array" ref="CO12">CN12/INDEX(Exch_rate,MATCH($A12,Exch_regions1,0),MATCH(CN$1,Exch_months1,0))</f>
        <v>82.690601607984462</v>
      </c>
      <c r="CP12" s="21">
        <v>2173083.3333333335</v>
      </c>
      <c r="CQ12" s="15">
        <f t="array" ref="CQ12">CP12/INDEX(Exch_rate,MATCH($A12,Exch_regions1,0),MATCH(CP$1,Exch_months1,0))</f>
        <v>89.488675360329452</v>
      </c>
      <c r="CR12" s="21">
        <v>2792083.3333333335</v>
      </c>
      <c r="CS12" s="15">
        <f t="array" ref="CS12">CR12/INDEX(Exch_rate,MATCH($A12,Exch_regions1,0),MATCH(CR$1,Exch_months1,0))</f>
        <v>114.74315068493152</v>
      </c>
      <c r="CT12" s="21">
        <v>2783833.3333333335</v>
      </c>
      <c r="CU12" s="15">
        <f t="array" ref="CU12">CT12/INDEX(Exch_rate,MATCH($A12,Exch_regions1,0),MATCH(CT$1,Exch_months1,0))</f>
        <v>109.88815789473685</v>
      </c>
      <c r="CV12" s="21">
        <v>2466333.3333333335</v>
      </c>
      <c r="CW12" s="15">
        <f t="array" ref="CW12">CV12/INDEX(Exch_rate,MATCH($A12,Exch_regions1,0),MATCH(CV$1,Exch_months1,0))</f>
        <v>99.649831649831654</v>
      </c>
      <c r="CX12" s="15">
        <v>2679833.3333333335</v>
      </c>
      <c r="CY12" s="15">
        <f t="array" ref="CY12">CX12/INDEX(Exch_rate,MATCH($A12,Exch_regions1,0),MATCH(CX$1,Exch_months1,0))</f>
        <v>108.64189189189189</v>
      </c>
      <c r="CZ12" s="15">
        <v>2657083.3333333335</v>
      </c>
      <c r="DA12" s="15">
        <f t="array" ref="DA12">CZ12/INDEX(Exch_rate,MATCH($A12,Exch_regions1,0),MATCH(CZ$1,Exch_months1,0))</f>
        <v>107.7195945945946</v>
      </c>
      <c r="DB12" s="15">
        <v>2673633.3333333335</v>
      </c>
      <c r="DC12" s="15">
        <f t="array" ref="DC12">DB12/INDEX(Exch_rate,MATCH($A12,Exch_regions1,0),MATCH(DB$1,Exch_months1,0))</f>
        <v>109.87534246575343</v>
      </c>
      <c r="DD12" s="15">
        <v>2191333.3333333335</v>
      </c>
      <c r="DE12" s="15">
        <f t="array" ref="DE12">DD12/INDEX(Exch_rate,MATCH($A12,Exch_regions1,0),MATCH(DD$1,Exch_months1,0))</f>
        <v>90.054794520547958</v>
      </c>
      <c r="DF12" s="2">
        <v>2739333.3333333335</v>
      </c>
      <c r="DG12" s="15">
        <f t="array" ref="DG12">DF12/INDEX(Exch_rate,MATCH($A12,Exch_regions1,0),MATCH(DF$1,Exch_months1,0))</f>
        <v>121.56804733727812</v>
      </c>
      <c r="DH12" s="2">
        <v>2570333.3333333335</v>
      </c>
      <c r="DI12" s="15">
        <f t="array" ref="DI12">DH12/INDEX(Exch_rate,MATCH($A12,Exch_regions1,0),MATCH(DH$1,Exch_months1,0))</f>
        <v>110.15714285714287</v>
      </c>
      <c r="DJ12" s="2">
        <v>2598333.3333333335</v>
      </c>
      <c r="DK12" s="15">
        <f t="array" ref="DK12">DJ12/INDEX(Exch_rate,MATCH($A12,Exch_regions1,0),MATCH(DJ$1,Exch_months1,0))</f>
        <v>111.35714285714288</v>
      </c>
      <c r="DL12" s="2">
        <v>2877933.3333333335</v>
      </c>
      <c r="DM12" s="15">
        <f t="array" ref="DM12">DL12/INDEX(Exch_rate,MATCH($A12,Exch_regions1,0),MATCH(DL$1,Exch_months1,0))</f>
        <v>117.94808743169399</v>
      </c>
      <c r="DN12" s="2">
        <v>2806833.3333333335</v>
      </c>
      <c r="DO12" s="15">
        <f t="array" ref="DO12">DN12/INDEX(Exch_rate,MATCH($A12,Exch_regions1,0),MATCH(DN$1,Exch_months1,0))</f>
        <v>115.34931506849317</v>
      </c>
      <c r="DP12" s="2">
        <v>2816333.3333333335</v>
      </c>
      <c r="DQ12" s="15">
        <f t="array" ref="DQ12">DP12/INDEX(Exch_rate,MATCH($A12,Exch_regions1,0),MATCH(DP$1,Exch_months1,0))</f>
        <v>118.58245614035089</v>
      </c>
      <c r="DR12" s="17">
        <v>2777733.3333333335</v>
      </c>
      <c r="DS12" s="15">
        <f t="array" ref="DS12">DR12/INDEX(Exch_rate,MATCH($A12,Exch_regions1,0),MATCH(DR$1,Exch_months1,0))</f>
        <v>114.46703296703296</v>
      </c>
      <c r="DT12" s="17">
        <v>2817333.3333333335</v>
      </c>
      <c r="DU12" s="15">
        <f t="array" ref="DU12">DT12/INDEX(Exch_rate,MATCH($A12,Exch_regions1,0),MATCH(DT$1,Exch_months1,0))</f>
        <v>114.21621621621621</v>
      </c>
      <c r="DV12" s="17">
        <v>2869083.3333333335</v>
      </c>
      <c r="DW12" s="15">
        <f t="array" ref="DW12">DV12/INDEX(Exch_rate,MATCH($A12,Exch_regions1,0),MATCH(DV$1,Exch_months1,0))</f>
        <v>114.76333333333334</v>
      </c>
      <c r="DX12" s="17">
        <v>2952433.3333333335</v>
      </c>
      <c r="DY12" s="15">
        <f t="array" ref="DY12">DX12/INDEX(Exch_rate,MATCH($A12,Exch_regions1,0),MATCH(DX$1,Exch_months1,0))</f>
        <v>119.37061994609165</v>
      </c>
      <c r="DZ12" s="17">
        <v>2504333.3333333335</v>
      </c>
      <c r="EA12" s="15">
        <f t="array" ref="EA12">DZ12/INDEX(Exch_rate,MATCH($A12,Exch_regions1,0),MATCH(DZ$1,Exch_months1,0))</f>
        <v>101.52702702702703</v>
      </c>
      <c r="EB12" s="17">
        <v>2376833.3333333335</v>
      </c>
      <c r="EC12" s="15">
        <f t="array" ref="EC12">EB12/INDEX(Exch_rate,MATCH($A12,Exch_regions1,0),MATCH(EB$1,Exch_months1,0))</f>
        <v>89.691823899371073</v>
      </c>
      <c r="ED12" s="2">
        <v>2229433.3333333335</v>
      </c>
      <c r="EE12" s="15">
        <f t="array" ref="EE12">ED12/INDEX(Exch_rate,MATCH($A12,Exch_regions1,0),MATCH(ED$1,Exch_months1,0))</f>
        <v>83.813283208020053</v>
      </c>
      <c r="EF12" s="20">
        <v>2162333.3333333335</v>
      </c>
      <c r="EG12" s="15">
        <f t="array" ref="EG12">EF12/INDEX(Exch_rate,MATCH($A12,Exch_regions1,0),MATCH(EF$1,Exch_months1,0))</f>
        <v>82.37460317460318</v>
      </c>
      <c r="EH12" s="2">
        <v>2199083.3333333335</v>
      </c>
      <c r="EI12" s="15">
        <f t="array" ref="EI12">EH12/INDEX(Exch_rate,MATCH($A12,Exch_regions1,0),MATCH(EH$1,Exch_months1,0))</f>
        <v>84.580128205128204</v>
      </c>
      <c r="EJ12" s="21">
        <v>2196966.6666666665</v>
      </c>
      <c r="EK12" s="15">
        <f t="array" ref="EK12">EJ12/INDEX(Exch_rate,MATCH($A12,Exch_regions1,0),MATCH(EJ$1,Exch_months1,0))</f>
        <v>84.498717948717939</v>
      </c>
      <c r="EL12" s="21">
        <v>2091333.3333333333</v>
      </c>
      <c r="EM12" s="15">
        <f t="array" ref="EM12">EL12/INDEX(Exch_rate,MATCH($A12,Exch_regions1,0),MATCH(EL$1,Exch_months1,0))</f>
        <v>80.435897435897431</v>
      </c>
      <c r="EN12" s="2">
        <v>2230583.3333333335</v>
      </c>
      <c r="EO12" s="15">
        <f t="array" ref="EO12">EN12/INDEX(Exch_rate,MATCH($A12,Exch_regions1,0),MATCH(EN$1,Exch_months1,0))</f>
        <v>85.791666666666671</v>
      </c>
      <c r="EP12" s="2">
        <v>2235833.3333333335</v>
      </c>
      <c r="EQ12" s="15">
        <f t="array" ref="EQ12">EP12/INDEX(Exch_rate,MATCH($A12,Exch_regions1,0),MATCH(EP$1,Exch_months1,0))</f>
        <v>84.637223974763415</v>
      </c>
      <c r="ER12" s="29">
        <v>2259000</v>
      </c>
      <c r="ES12" s="15">
        <f t="array" ref="ES12">ER12/INDEX(Exch_rate,MATCH($A12,Exch_regions1,0),MATCH(ER$1,Exch_months1,0))</f>
        <v>84.712499999999991</v>
      </c>
      <c r="ET12" s="29">
        <v>2328833.3333333335</v>
      </c>
      <c r="EU12" s="15">
        <f t="array" ref="EU12">ET12/INDEX(Exch_rate,MATCH($A12,Exch_regions1,0),MATCH(ET$1,Exch_months1,0))</f>
        <v>87.331249999999997</v>
      </c>
      <c r="EV12" s="30">
        <v>2406223.3333333335</v>
      </c>
      <c r="EW12" s="15">
        <f t="array" ref="EW12">EV12/INDEX(Exch_rate,MATCH($A12,Exch_regions1,0),MATCH(EV$1,Exch_months1,0))</f>
        <v>89.119382716049387</v>
      </c>
      <c r="EX12" s="30">
        <v>2398083.3333333335</v>
      </c>
      <c r="EY12" s="15">
        <f t="array" ref="EY12">EX12/INDEX(Exch_rate,MATCH($A12,Exch_regions1,0),MATCH(EX$1,Exch_months1,0))</f>
        <v>88.817901234567913</v>
      </c>
      <c r="EZ12" s="30">
        <v>2394083.3333333335</v>
      </c>
      <c r="FA12" s="15">
        <f t="array" ref="FA12">EZ12/INDEX(Exch_rate,MATCH($A12,Exch_regions1,0),MATCH(EZ$1,Exch_months1,0))</f>
        <v>86.533132530120483</v>
      </c>
      <c r="FB12" s="30">
        <v>2620523.3333333335</v>
      </c>
      <c r="FC12" s="15">
        <f t="array" ref="FC12">FB12/INDEX(Exch_rate,MATCH($A12,Exch_regions1,0),MATCH(FB$1,Exch_months1,0))</f>
        <v>98.269625000000005</v>
      </c>
      <c r="FD12" s="30">
        <v>2776563.3333333335</v>
      </c>
      <c r="FE12" s="15">
        <f t="array" ref="FE12">FD12/INDEX(Exch_rate,MATCH($A12,Exch_regions1,0),MATCH(FD$1,Exch_months1,0))</f>
        <v>102.83567901234568</v>
      </c>
      <c r="FF12" s="15">
        <v>2887986.6666666665</v>
      </c>
      <c r="FG12" s="15">
        <f t="array" ref="FG12">FF12/INDEX(Exch_rate,MATCH($A12,Exch_regions1,0),MATCH(FF$1,Exch_months1,0))</f>
        <v>106.30625766871165</v>
      </c>
      <c r="FH12" s="15">
        <v>2855236.6666666665</v>
      </c>
      <c r="FI12" s="15">
        <f t="array" ref="FI12">FH12/INDEX(Exch_rate,MATCH($A12,Exch_regions1,0),MATCH(FH$1,Exch_months1,0))</f>
        <v>105.100736196319</v>
      </c>
      <c r="FJ12" s="15">
        <v>2959986.6666666665</v>
      </c>
      <c r="FK12" s="15">
        <f t="array" ref="FK12">FJ12/INDEX(Exch_rate,MATCH($A12,Exch_regions1,0),MATCH(FJ$1,Exch_months1,0))</f>
        <v>107.9630395136778</v>
      </c>
      <c r="FL12" s="15">
        <v>2718216.6666666665</v>
      </c>
      <c r="FM12" s="15">
        <f t="array" ref="FM12">FL12/INDEX(Exch_rate,MATCH($A12,Exch_regions1,0),MATCH(FL$1,Exch_months1,0))</f>
        <v>102.57421383647798</v>
      </c>
      <c r="FN12" s="15">
        <v>2292166.6666666665</v>
      </c>
      <c r="FO12" s="15">
        <f t="array" ref="FO12">FN12/INDEX(Exch_rate,MATCH($A12,Exch_regions1,0),MATCH(FN$1,Exch_months1,0))</f>
        <v>85.422360248447205</v>
      </c>
      <c r="FP12" s="15">
        <v>2208666.6666666665</v>
      </c>
      <c r="FQ12" s="15">
        <f t="array" ref="FQ12">FP12/INDEX(Exch_rate,MATCH($A12,Exch_regions1,0),MATCH(FP$1,Exch_months1,0))</f>
        <v>82.310559006211179</v>
      </c>
      <c r="FR12" s="15">
        <v>2138916.6666666665</v>
      </c>
      <c r="FS12" s="15">
        <f t="array" ref="FS12">FR12/INDEX(Exch_rate,MATCH($A12,Exch_regions1,0),MATCH(FR$1,Exch_months1,0))</f>
        <v>80.209374999999994</v>
      </c>
      <c r="FT12" s="15">
        <v>2455791.6666666665</v>
      </c>
      <c r="FU12" s="15">
        <f t="array" ref="FU12">FT12/INDEX(Exch_rate,MATCH($A12,Exch_regions1,0),MATCH(FT$1,Exch_months1,0))</f>
        <v>89.846036585365852</v>
      </c>
      <c r="FV12" s="15">
        <v>2483708.3333333335</v>
      </c>
      <c r="FW12" s="15">
        <f t="array" ref="FW12">FV12/INDEX(Exch_rate,MATCH($A12,Exch_regions1,0),MATCH(FV$1,Exch_months1,0))</f>
        <v>91.989197530864203</v>
      </c>
      <c r="FX12" s="15">
        <v>2461066.6666666665</v>
      </c>
      <c r="FY12" s="15">
        <f t="array" ref="FY12">FX12/INDEX(Exch_rate,MATCH($A12,Exch_regions1,0),MATCH(FX$1,Exch_months1,0))</f>
        <v>91.602977667493789</v>
      </c>
      <c r="FZ12" s="15">
        <v>2500708.3333333335</v>
      </c>
      <c r="GA12" s="15">
        <f t="array" ref="GA12">FZ12/INDEX(Exch_rate,MATCH($A12,Exch_regions1,0),MATCH(FZ$1,Exch_months1,0))</f>
        <v>92.963135068153662</v>
      </c>
      <c r="GB12" s="15">
        <v>2651889.3333333335</v>
      </c>
      <c r="GC12" s="15">
        <f t="array" ref="GC12">GB12/INDEX(Exch_rate,MATCH($A12,Exch_regions1,0),MATCH(GB$1,Exch_months1,0))</f>
        <v>98.218123456790124</v>
      </c>
      <c r="GD12" s="15">
        <v>2635083.3333333335</v>
      </c>
      <c r="GE12" s="15">
        <f t="array" ref="GE12">GD12/INDEX(Exch_rate,MATCH($A12,Exch_regions1,0),MATCH(GD$1,Exch_months1,0))</f>
        <v>97.535471930906851</v>
      </c>
      <c r="GF12" s="15">
        <v>2685082.3333333335</v>
      </c>
      <c r="GG12" s="15">
        <f t="array" ref="GG12">GF12/INDEX(Exch_rate,MATCH($A12,Exch_regions1,0),MATCH(GF$1,Exch_months1,0))</f>
        <v>94.461999413661687</v>
      </c>
      <c r="GH12" s="15">
        <v>2679291.6666666665</v>
      </c>
      <c r="GI12" s="15">
        <f t="array" ref="GI12">GH12/INDEX(Exch_rate,MATCH($A12,Exch_regions1,0),MATCH(GH$1,Exch_months1,0))</f>
        <v>93.436501017146171</v>
      </c>
      <c r="GJ12" s="15">
        <v>2834166.6666666665</v>
      </c>
      <c r="GK12" s="15">
        <f t="array" ref="GK12">GJ12/INDEX(Exch_rate,MATCH($A12,Exch_regions1,0),MATCH(GJ$1,Exch_months1,0))</f>
        <v>93.178082191780817</v>
      </c>
      <c r="GL12" s="15">
        <v>2916041.6666666665</v>
      </c>
      <c r="GM12" s="15">
        <f t="array" ref="GM12">GL12/INDEX(Exch_rate,MATCH($A12,Exch_regions1,0),MATCH(GL$1,Exch_months1,0))</f>
        <v>100.26504297994269</v>
      </c>
      <c r="GN12" s="15">
        <v>2873000</v>
      </c>
      <c r="GO12" s="15">
        <f t="array" ref="GO12">GN12/INDEX(Exch_rate,MATCH($A12,Exch_regions1,0),MATCH(GN$1,Exch_months1,0))</f>
        <v>94.714285714285722</v>
      </c>
      <c r="GP12" s="15">
        <v>2970033.3333333335</v>
      </c>
      <c r="GQ12" s="15">
        <f t="array" ref="GQ12">GP12/INDEX(Exch_rate,MATCH($A12,Exch_regions1,0),MATCH(GP$1,Exch_months1,0))</f>
        <v>97.913186813186826</v>
      </c>
      <c r="GR12" s="15">
        <v>3213666.6666666665</v>
      </c>
      <c r="GS12" s="15">
        <f t="array" ref="GS12">GR12/INDEX(Exch_rate,MATCH($A12,Exch_regions1,0),MATCH(GR$1,Exch_months1,0))</f>
        <v>107.12222222222222</v>
      </c>
      <c r="GT12" s="15">
        <v>3311300</v>
      </c>
      <c r="GU12" s="15">
        <f t="array" ref="GU12">GT12/INDEX(Exch_rate,MATCH($A12,Exch_regions1,0),MATCH(GT$1,Exch_months1,0))</f>
        <v>108.92434210526316</v>
      </c>
      <c r="GV12" s="15">
        <v>3619166.6666666665</v>
      </c>
      <c r="GW12" s="15">
        <f t="array" ref="GW12">GV12/INDEX(Exch_rate,MATCH($A12,Exch_regions1,0),MATCH(GV$1,Exch_months1,0))</f>
        <v>120.30470914127424</v>
      </c>
      <c r="GX12" s="15">
        <v>3783666.6666666665</v>
      </c>
      <c r="GY12" s="15">
        <f t="array" ref="GY12">GX12/INDEX(Exch_rate,MATCH($A12,Exch_regions1,0),MATCH(GX$1,Exch_months1,0))</f>
        <v>125.77285318559557</v>
      </c>
      <c r="GZ12" s="2">
        <v>3763233.3333333335</v>
      </c>
      <c r="HA12" s="15">
        <f t="array" ref="HA12">GZ12/INDEX(Exch_rate,MATCH($A12,Exch_regions1,0),MATCH(GZ$1,Exch_months1,0))</f>
        <v>126.8505617977528</v>
      </c>
      <c r="HB12" s="15">
        <v>3760958.3333333335</v>
      </c>
      <c r="HC12" s="15">
        <f t="array" ref="HC12">HB12/INDEX(Exch_rate,MATCH($A12,Exch_regions1,0),MATCH(HB$1,Exch_months1,0))</f>
        <v>125.36527777777778</v>
      </c>
      <c r="HD12" s="15">
        <v>3770083.3333333335</v>
      </c>
      <c r="HE12" s="15">
        <f t="array" ref="HE12">HD12/INDEX(Exch_rate,MATCH($A12,Exch_regions1,0),MATCH(HD$1,Exch_months1,0))</f>
        <v>124.28846153846155</v>
      </c>
      <c r="HF12" s="15">
        <v>3825933.3333333335</v>
      </c>
      <c r="HG12" s="15">
        <f t="array" ref="HG12">HF12/INDEX(Exch_rate,MATCH($A12,Exch_regions1,0),MATCH(HF$1,Exch_months1,0))</f>
        <v>125.30349344978167</v>
      </c>
      <c r="HH12" s="15">
        <v>3845833.3333333335</v>
      </c>
      <c r="HI12" s="15">
        <f t="array" ref="HI12">HH12/INDEX(Exch_rate,MATCH($A12,Exch_regions1,0),MATCH(HH$1,Exch_months1,0))</f>
        <v>125.41033500728277</v>
      </c>
      <c r="HJ12" s="15">
        <v>4216033.333333333</v>
      </c>
      <c r="HK12" s="15">
        <f t="array" ref="HK12">HJ12/INDEX(Exch_rate,MATCH($A12,Exch_regions1,0),MATCH(HJ$1,Exch_months1,0))</f>
        <v>137.47934782608695</v>
      </c>
      <c r="HL12" s="15">
        <v>4487833.333333333</v>
      </c>
      <c r="HM12" s="15">
        <f t="array" ref="HM12">HL12/INDEX(Exch_rate,MATCH($A12,Exch_regions1,0),MATCH(HL$1,Exch_months1,0))</f>
        <v>147.95054945054946</v>
      </c>
      <c r="HN12" s="15">
        <v>4758625</v>
      </c>
      <c r="HO12" s="15">
        <f t="array" ref="HO12">HN12/INDEX(Exch_rate,MATCH($A12,Exch_regions1,0),MATCH(HN$1,Exch_months1,0))</f>
        <v>156.87774725274727</v>
      </c>
      <c r="HP12" s="15">
        <v>4686666.666666667</v>
      </c>
      <c r="HQ12" s="15">
        <f t="array" ref="HQ12">HP12/INDEX(Exch_rate,MATCH($A12,Exch_regions1,0),MATCH(HP$1,Exch_months1,0))</f>
        <v>154.50549450549451</v>
      </c>
      <c r="HR12" s="15">
        <v>4739166.666666667</v>
      </c>
      <c r="HS12" s="15">
        <f t="array" ref="HS12">HR12/INDEX(Exch_rate,MATCH($A12,Exch_regions1,0),MATCH(HR$1,Exch_months1,0))</f>
        <v>156.23626373626377</v>
      </c>
      <c r="HT12" s="15">
        <v>4735166.666666667</v>
      </c>
      <c r="HU12" s="15">
        <f t="array" ref="HU12">HT12/INDEX(Exch_rate,MATCH($A12,Exch_regions1,0),MATCH(HT$1,Exch_months1,0))</f>
        <v>156.10439560439562</v>
      </c>
      <c r="HV12" s="15">
        <v>4833916.666666667</v>
      </c>
      <c r="HW12" s="15">
        <f t="array" ref="HW12">HV12/INDEX(Exch_rate,MATCH($A12,Exch_regions1,0),MATCH(HV$1,Exch_months1,0))</f>
        <v>159.35989010989013</v>
      </c>
      <c r="HX12" s="15">
        <v>4816466.666666667</v>
      </c>
      <c r="HY12" s="15">
        <f t="array" ref="HY12">HX12/INDEX(Exch_rate,MATCH($A12,Exch_regions1,0),MATCH(HX$1,Exch_months1,0))</f>
        <v>158.78461538461539</v>
      </c>
      <c r="HZ12" s="15">
        <v>4644666.666666667</v>
      </c>
      <c r="IA12" s="15">
        <f t="array" ref="IA12">HZ12/INDEX(Exch_rate,MATCH($A12,Exch_regions1,0),MATCH(HZ$1,Exch_months1,0))</f>
        <v>153.12087912087912</v>
      </c>
      <c r="IB12" s="15">
        <v>4643966.666666667</v>
      </c>
      <c r="IC12" s="15">
        <f t="array" ref="IC12">IB12/INDEX(Exch_rate,MATCH($A12,Exch_regions1,0),MATCH(IB$1,Exch_months1,0))</f>
        <v>153.09780219780222</v>
      </c>
      <c r="ID12" s="15">
        <v>4379916.666666667</v>
      </c>
      <c r="IE12" s="15">
        <f t="array" ref="IE12">ID12/INDEX(Exch_rate,MATCH($A12,Exch_regions1,0),MATCH(ID$1,Exch_months1,0))</f>
        <v>144.39285714285717</v>
      </c>
      <c r="IF12" s="15">
        <v>3979666.6666666665</v>
      </c>
      <c r="IG12" s="15">
        <f t="array" ref="IG12">IF12/INDEX(Exch_rate,MATCH($A12,Exch_regions1,0),MATCH(IF$1,Exch_months1,0))</f>
        <v>131.19780219780219</v>
      </c>
      <c r="IH12" s="15">
        <v>3733766.6666666665</v>
      </c>
      <c r="II12" s="15">
        <f t="array" ref="II12">IH12/INDEX(Exch_rate,MATCH($A12,Exch_regions1,0),MATCH(IH$1,Exch_months1,0))</f>
        <v>123.0925614567193</v>
      </c>
      <c r="IJ12" s="15">
        <v>3651916.6666666665</v>
      </c>
      <c r="IK12" s="15">
        <f t="array" ref="IK12">IJ12/INDEX(Exch_rate,MATCH($A12,Exch_regions1,0),MATCH(IJ$1,Exch_months1,0))</f>
        <v>120.39418015582588</v>
      </c>
      <c r="IL12" s="15">
        <v>3626416.6666666665</v>
      </c>
      <c r="IM12" s="15">
        <f t="array" ref="IM12">IL12/INDEX(Exch_rate,MATCH($A12,Exch_regions1,0),MATCH(IL$1,Exch_months1,0))</f>
        <v>119.55351157705029</v>
      </c>
      <c r="IN12" s="15">
        <v>3521916.6666666665</v>
      </c>
      <c r="IO12" s="15">
        <f t="array" ref="IO12">IN12/INDEX(Exch_rate,MATCH($A12,Exch_regions1,0),MATCH(IN$1,Exch_months1,0))</f>
        <v>116.10841877383267</v>
      </c>
      <c r="IP12" s="15">
        <v>3419366.6666666665</v>
      </c>
      <c r="IQ12" s="15">
        <f t="array" ref="IQ12">IP12/INDEX(Exch_rate,MATCH($A12,Exch_regions1,0),MATCH(IP$1,Exch_months1,0))</f>
        <v>112.72761239134495</v>
      </c>
      <c r="IR12" s="15">
        <v>3244916.6666666665</v>
      </c>
      <c r="IS12" s="15">
        <f t="array" ref="IS12">IR12/INDEX(Exch_rate,MATCH($A12,Exch_regions1,0),MATCH(IR$1,Exch_months1,0))</f>
        <v>106.97645029066253</v>
      </c>
      <c r="IT12" s="15">
        <v>3049166.6666666665</v>
      </c>
      <c r="IU12" s="15">
        <f t="array" ref="IU12">IT12/INDEX(Exch_rate,MATCH($A12,Exch_regions1,0),MATCH(IT$1,Exch_months1,0))</f>
        <v>100.52308267123814</v>
      </c>
      <c r="IV12" s="15">
        <v>2966666.6666666665</v>
      </c>
      <c r="IW12" s="15">
        <f t="array" ref="IW12">IV12/INDEX(Exch_rate,MATCH($A12,Exch_regions1,0),MATCH(IV$1,Exch_months1,0))</f>
        <v>97.80327256343476</v>
      </c>
      <c r="IX12" s="15">
        <v>2904916.6666666665</v>
      </c>
      <c r="IY12" s="15">
        <f t="array" ref="IY12">IX12/INDEX(Exch_rate,MATCH($A12,Exch_regions1,0),MATCH(IX$1,Exch_months1,0))</f>
        <v>95.767535906987987</v>
      </c>
      <c r="IZ12" s="15">
        <v>2834566.6666666665</v>
      </c>
      <c r="JA12" s="15">
        <f t="array" ref="JA12">IZ12/INDEX(Exch_rate,MATCH($A12,Exch_regions1,0),MATCH(IZ$1,Exch_months1,0))</f>
        <v>93.448279651424741</v>
      </c>
      <c r="JB12" s="15">
        <v>2884791.6666666665</v>
      </c>
      <c r="JC12" s="15">
        <f t="array" ref="JC12">JB12/INDEX(Exch_rate,MATCH($A12,Exch_regions1,0),MATCH(JB$1,Exch_months1,0))</f>
        <v>95.10406707766019</v>
      </c>
      <c r="JD12" s="15">
        <v>3158000</v>
      </c>
      <c r="JE12" s="15">
        <f t="array" ref="JE12">JD12/INDEX(Exch_rate,MATCH($A12,Exch_regions1,0),MATCH(JD$1,Exch_months1,0))</f>
        <v>116.96296296296296</v>
      </c>
      <c r="JF12" s="15">
        <v>3123300</v>
      </c>
      <c r="JG12" s="15">
        <f t="array" ref="JG12">JF12/INDEX(Exch_rate,MATCH($A12,Exch_regions1,0),MATCH(JF$1,Exch_months1,0))</f>
        <v>115.67777777777778</v>
      </c>
      <c r="JH12" s="15">
        <v>3180333.3333333335</v>
      </c>
      <c r="JI12" s="15">
        <f t="array" ref="JI12">JH12/INDEX(Exch_rate,MATCH($A12,Exch_regions1,0),MATCH(JH$1,Exch_months1,0))</f>
        <v>116.35507750094514</v>
      </c>
      <c r="JJ12" s="15">
        <v>3007430</v>
      </c>
      <c r="JK12" s="15">
        <f t="array" ref="JK12">JJ12/INDEX(Exch_rate,MATCH($A12,Exch_regions1,0),MATCH(JJ$1,Exch_months1,0))</f>
        <v>110.02926864961768</v>
      </c>
      <c r="JL12" s="15">
        <v>2717800</v>
      </c>
      <c r="JM12" s="15">
        <f>JL12/INDEX(Exchange_rate_data1,MATCH('Total Basket CMB_Regions '!$A12,Exch_regions,0),MATCH('Total Basket CMB_Regions '!JL$1,Exch_months3,0))</f>
        <v>100.65925925925926</v>
      </c>
      <c r="JN12" s="42">
        <v>2958083.3333333335</v>
      </c>
      <c r="JO12" s="42">
        <f>JN12/INDEX(Exchange_rate_data2,MATCH('Total Basket CMB_Regions '!$A12,Exch_regions,0),MATCH('Total Basket CMB_Regions '!JN$1,Exch_months4,0))</f>
        <v>108.8891751944833</v>
      </c>
      <c r="JP12" s="42">
        <v>2738833.3333333335</v>
      </c>
      <c r="JQ12" s="42">
        <f>JP12/INDEX(Exchange_rate_data3,MATCH('Total Basket CMB_Regions '!$A12,Exch_regions,0),MATCH('Total Basket CMB_Regions '!JP$1,Exch_months5,0))</f>
        <v>100.20244149318894</v>
      </c>
      <c r="JR12" s="42">
        <v>2635933.3333333335</v>
      </c>
      <c r="JS12" s="42">
        <f>JR12/INDEX(Exchange_rate4,MATCH('Total Basket CMB_Regions '!$A12,Exch_regions,0),MATCH('Total Basket CMB_Regions '!JR$1,Exch_month6,0))</f>
        <v>95.96844660194175</v>
      </c>
      <c r="JT12" s="42">
        <v>2626646.6666666665</v>
      </c>
      <c r="JU12" s="42">
        <f>JT12/INDEX(Exchange_rate5,MATCH('Total Basket CMB_Regions '!$A12,Exch_regions,0),MATCH('Total Basket CMB_Regions '!JT$1,Exch_month7,0))</f>
        <v>94.93903614457831</v>
      </c>
      <c r="JV12" s="2">
        <v>2438300</v>
      </c>
      <c r="JW12" s="42">
        <f>JV12/INDEX(Exchange_rate6,MATCH('Total Basket CMB_Regions '!$A12,Exch_regions,0),MATCH('Total Basket CMB_Regions '!JV$1,Exch_month9,0))</f>
        <v>88.130263490801312</v>
      </c>
      <c r="JX12" s="42">
        <v>2508383.3333333335</v>
      </c>
      <c r="JY12" s="42">
        <f>JX12/INDEX(Exchange_rate7,MATCH('Total Basket CMB_Regions '!$A12,Exch_regions,0),MATCH('Total Basket CMB_Regions '!JX$1,Exch_month10,0))</f>
        <v>91.213939393939398</v>
      </c>
      <c r="JZ12" s="42">
        <v>2470358</v>
      </c>
      <c r="KA12" s="42">
        <f>JZ12/INDEX(Exchange_rate8,MATCH('Total Basket CMB_Regions '!$A12,Exch_regions,0),MATCH('Total Basket CMB_Regions '!JZ$1,Exchange_month11,0))</f>
        <v>89.290048192771081</v>
      </c>
      <c r="KB12" s="42">
        <v>2782583.3333333335</v>
      </c>
      <c r="KC12" s="42">
        <f>KB12/INDEX(Exchange_rate9,MATCH('Total Basket CMB_Regions '!$A12,Exch_regions,0),MATCH('Total Basket CMB_Regions '!KB$1,Exch_month11,0))</f>
        <v>99.973053892215574</v>
      </c>
      <c r="KD12" s="42">
        <v>2609744.4444444445</v>
      </c>
      <c r="KE12" s="42">
        <f>KD12/INDEX(Exchange_rate10,MATCH('Total Basket CMB_Regions '!$A12,Exch_regions,0),MATCH('Total Basket CMB_Regions '!KD$1,Exch_month12,0))</f>
        <v>93.763273453093817</v>
      </c>
      <c r="KF12" s="42">
        <v>2613543</v>
      </c>
      <c r="KG12" s="42">
        <f>KF12/INDEX(Exchange_rate11,MATCH('Total Basket CMB_Regions '!$A12,Exch_regions,0),MATCH('Total Basket CMB_Regions '!KF$1,Exch_month13,0))</f>
        <v>93.899748502994015</v>
      </c>
      <c r="KH12" s="42">
        <v>2566382.2222333332</v>
      </c>
      <c r="KI12" s="42">
        <f>KH12/INDEX(Exchange_rate12,MATCH('Total Basket CMB_Regions '!$A12,Exch_regions,0),MATCH('Total Basket CMB_Regions '!KH$1,Exch_month14,0))</f>
        <v>91.65650793690476</v>
      </c>
      <c r="KJ12" s="42">
        <v>2578483.3333333335</v>
      </c>
      <c r="KK12" s="42">
        <f>KJ12/INDEX(Exchange_rate13,MATCH('Total Basket CMB_Regions '!$A12,Exch_regions,0),MATCH('Total Basket CMB_Regions '!KJ$1,Exch_month15,0))</f>
        <v>92.088690476190479</v>
      </c>
      <c r="KL12" s="42">
        <v>2508866.6666666665</v>
      </c>
      <c r="KM12" s="42">
        <f>KL12/INDEX(Exchange_rate14,MATCH('Total Basket CMB_Regions '!$A12,Exch_regions,0),MATCH('Total Basket CMB_Regions '!KL$1,Exch_month16,0))</f>
        <v>89.60238095238094</v>
      </c>
      <c r="KN12" s="42">
        <v>2519766.6666666665</v>
      </c>
      <c r="KO12" s="42">
        <f>KN12/INDEX(Exchange_rate15,MATCH('Total Basket CMB_Regions '!$A12,Exch_regions,0),MATCH('Total Basket CMB_Regions '!KN$1,Exch_month17,0))</f>
        <v>89.99166666666666</v>
      </c>
      <c r="KP12" s="44">
        <v>2366483.3333333335</v>
      </c>
      <c r="KQ12" s="42">
        <f>KP12/INDEX(Exchange_rate16,MATCH('Total Basket CMB_Regions '!$A12,Exch_regions,0),MATCH('Total Basket CMB_Regions '!KP$1,Exch_month18,0))</f>
        <v>81.136571428571429</v>
      </c>
      <c r="KR12" s="42">
        <v>2393650</v>
      </c>
      <c r="KS12" s="42">
        <f>KR12/INDEX(Exchange_rate17,MATCH('Total Basket CMB_Regions '!$A12,Exch_regions,0),MATCH('Total Basket CMB_Regions '!KR$1,Exch_month19,0))</f>
        <v>81.140677966101691</v>
      </c>
      <c r="KT12" s="42">
        <v>2504866.1666666665</v>
      </c>
      <c r="KU12" s="42">
        <f>KT12/INDEX(Exchange_rate18,MATCH('Total Basket CMB_Regions '!$A12,Exch_regions,0),MATCH('Total Basket CMB_Regions '!KT$1,Exch_month20,0))</f>
        <v>85.881125714285702</v>
      </c>
      <c r="KV12" s="42">
        <v>2468838.3333333335</v>
      </c>
      <c r="KW12" s="42">
        <f>KV12/INDEX(Exchange_rate19,MATCH('Total Basket CMB_Regions '!$A12,Exch_regions,0),MATCH('Total Basket CMB_Regions '!KV$1,Exch_month21,0))</f>
        <v>81.390274725274736</v>
      </c>
      <c r="KX12" s="2">
        <v>2845833.3333333335</v>
      </c>
      <c r="KY12" s="42">
        <f>KX12/INDEX(Exchange_rate20,MATCH('Total Basket CMB_Regions '!$A12,Exch_regions,0),MATCH(KX$1,Exch_month22,0))</f>
        <v>95.124288308765372</v>
      </c>
      <c r="KZ12" s="42">
        <v>3056300</v>
      </c>
      <c r="LA12" s="42">
        <f>KZ12/INDEX(Exchange_rate22,MATCH('Total Basket CMB_Regions '!$A12,Exch_regions,0),MATCH(KZ$1,Exch_month24,0))</f>
        <v>99.988004362050162</v>
      </c>
      <c r="LB12" s="42">
        <v>2993750</v>
      </c>
      <c r="LC12" s="42">
        <f>LB12/INDEX(Exchange_rate23,MATCH('Total Basket CMB_Regions '!$A12,Exch_regions,0),MATCH(LB$1,Exch_month25,0))</f>
        <v>97.940589524650761</v>
      </c>
      <c r="LD12" s="24">
        <f t="shared" si="0"/>
        <v>3319777.222222222</v>
      </c>
      <c r="LE12" s="24">
        <f t="shared" si="0"/>
        <v>114.05560069872411</v>
      </c>
      <c r="LG12" s="41"/>
    </row>
    <row r="13" spans="1:319" x14ac:dyDescent="0.35">
      <c r="A13" s="1" t="s">
        <v>10</v>
      </c>
      <c r="B13" s="21">
        <v>1325750</v>
      </c>
      <c r="C13" s="15">
        <f t="array" ref="C13">B13/INDEX(Exch_rate,MATCH($A13,Exch_regions1,0),MATCH(B$1,Exch_months1,0))</f>
        <v>60.238546005301025</v>
      </c>
      <c r="D13" s="21">
        <v>1291250</v>
      </c>
      <c r="E13" s="15">
        <f t="array" ref="E13">D13/INDEX(Exch_rate,MATCH($A13,Exch_regions1,0),MATCH(D$1,Exch_months1,0))</f>
        <v>72.74647887323944</v>
      </c>
      <c r="F13" s="21">
        <v>1294500</v>
      </c>
      <c r="G13" s="15">
        <f t="array" ref="G13">F13/INDEX(Exch_rate,MATCH($A13,Exch_regions1,0),MATCH(F$1,Exch_months1,0))</f>
        <v>78.060301507537687</v>
      </c>
      <c r="H13" s="21">
        <v>1316250</v>
      </c>
      <c r="I13" s="15">
        <f t="array" ref="I13">H13/INDEX(Exch_rate,MATCH($A13,Exch_regions1,0),MATCH(H$1,Exch_months1,0))</f>
        <v>75.574162679425825</v>
      </c>
      <c r="J13" s="21">
        <v>1328833.3333333333</v>
      </c>
      <c r="K13" s="15">
        <f t="array" ref="K13">J13/INDEX(Exch_rate,MATCH($A13,Exch_regions1,0),MATCH(J$1,Exch_months1,0))</f>
        <v>76.187290969899649</v>
      </c>
      <c r="L13" s="21">
        <v>1345958.3333333333</v>
      </c>
      <c r="M13" s="15">
        <f t="array" ref="M13">L13/INDEX(Exch_rate,MATCH($A13,Exch_regions1,0),MATCH(L$1,Exch_months1,0))</f>
        <v>70.964411247803156</v>
      </c>
      <c r="N13" s="21">
        <v>1303540</v>
      </c>
      <c r="O13" s="15">
        <f t="array" ref="O13">N13/INDEX(Exch_rate,MATCH($A13,Exch_regions1,0),MATCH(N$1,Exch_months1,0))</f>
        <v>68.058127392969027</v>
      </c>
      <c r="P13" s="21">
        <v>1270333.3333333333</v>
      </c>
      <c r="Q13" s="15">
        <f t="array" ref="Q13">P13/INDEX(Exch_rate,MATCH($A13,Exch_regions1,0),MATCH(P$1,Exch_months1,0))</f>
        <v>65.622040464916054</v>
      </c>
      <c r="R13" s="21">
        <v>1292666.6666666667</v>
      </c>
      <c r="S13" s="15">
        <f t="array" ref="S13">R13/INDEX(Exch_rate,MATCH($A13,Exch_regions1,0),MATCH(R$1,Exch_months1,0))</f>
        <v>65.03983228511531</v>
      </c>
      <c r="T13" s="21">
        <v>1431600</v>
      </c>
      <c r="U13" s="15">
        <f t="array" ref="U13">T13/INDEX(Exch_rate,MATCH($A13,Exch_regions1,0),MATCH(T$1,Exch_months1,0))</f>
        <v>66.741258741258747</v>
      </c>
      <c r="V13" s="21">
        <v>1428175</v>
      </c>
      <c r="W13" s="15">
        <f t="array" ref="W13">V13/INDEX(Exch_rate,MATCH($A13,Exch_regions1,0),MATCH(V$1,Exch_months1,0))</f>
        <v>67.94039294039294</v>
      </c>
      <c r="X13" s="21">
        <v>1387966.6666666667</v>
      </c>
      <c r="Y13" s="15">
        <f t="array" ref="Y13">X13/INDEX(Exch_rate,MATCH($A13,Exch_regions1,0),MATCH(X$1,Exch_months1,0))</f>
        <v>67.650690495532089</v>
      </c>
      <c r="Z13" s="21">
        <v>1513716.6666666667</v>
      </c>
      <c r="AA13" s="15">
        <f t="array" ref="AA13">Z13/INDEX(Exch_rate,MATCH($A13,Exch_regions1,0),MATCH(Z$1,Exch_months1,0))</f>
        <v>76.936044049131723</v>
      </c>
      <c r="AB13" s="21">
        <v>1476666.6666666667</v>
      </c>
      <c r="AC13" s="15">
        <f t="array" ref="AC13">AB13/INDEX(Exch_rate,MATCH($A13,Exch_regions1,0),MATCH(AB$1,Exch_months1,0))</f>
        <v>79.676258992805771</v>
      </c>
      <c r="AD13" s="21">
        <v>1422466.6666666667</v>
      </c>
      <c r="AE13" s="15">
        <f t="array" ref="AE13">AD13/INDEX(Exch_rate,MATCH($A13,Exch_regions1,0),MATCH(AD$1,Exch_months1,0))</f>
        <v>74.05466377440348</v>
      </c>
      <c r="AF13" s="21">
        <v>1487800</v>
      </c>
      <c r="AG13" s="15">
        <f t="array" ref="AG13">AF13/INDEX(Exch_rate,MATCH($A13,Exch_regions1,0),MATCH(AF$1,Exch_months1,0))</f>
        <v>72.708021111617896</v>
      </c>
      <c r="AH13" s="21">
        <v>1592583.3333333333</v>
      </c>
      <c r="AI13" s="15">
        <f t="array" ref="AI13">AH13/INDEX(Exch_rate,MATCH($A13,Exch_regions1,0),MATCH(AH$1,Exch_months1,0))</f>
        <v>78.178947196177575</v>
      </c>
      <c r="AJ13" s="21">
        <v>1721513.3333333333</v>
      </c>
      <c r="AK13" s="15">
        <f t="array" ref="AK13">AJ13/INDEX(Exch_rate,MATCH($A13,Exch_regions1,0),MATCH(AJ$1,Exch_months1,0))</f>
        <v>83.676928062216462</v>
      </c>
      <c r="AL13" s="21">
        <v>1805216.6666666667</v>
      </c>
      <c r="AM13" s="15">
        <f t="array" ref="AM13">AL13/INDEX(Exch_rate,MATCH($A13,Exch_regions1,0),MATCH(AL$1,Exch_months1,0))</f>
        <v>89.367161716171623</v>
      </c>
      <c r="AN13" s="21">
        <v>1702516.6666666667</v>
      </c>
      <c r="AO13" s="15">
        <f t="array" ref="AO13">AN13/INDEX(Exch_rate,MATCH($A13,Exch_regions1,0),MATCH(AN$1,Exch_months1,0))</f>
        <v>83.593289689034364</v>
      </c>
      <c r="AP13" s="21">
        <v>1736566.6666666667</v>
      </c>
      <c r="AQ13" s="15">
        <f t="array" ref="AQ13">AP13/INDEX(Exch_rate,MATCH($A13,Exch_regions1,0),MATCH(AP$1,Exch_months1,0))</f>
        <v>82.042519685039366</v>
      </c>
      <c r="AR13" s="21">
        <v>1791916.6666666667</v>
      </c>
      <c r="AS13" s="15">
        <f t="array" ref="AS13">AR13/INDEX(Exch_rate,MATCH($A13,Exch_regions1,0),MATCH(AR$1,Exch_months1,0))</f>
        <v>82.198012232415905</v>
      </c>
      <c r="AT13" s="21">
        <v>1729541.6666666667</v>
      </c>
      <c r="AU13" s="15">
        <f t="array" ref="AU13">AT13/INDEX(Exch_rate,MATCH($A13,Exch_regions1,0),MATCH(AT$1,Exch_months1,0))</f>
        <v>80.071373456790127</v>
      </c>
      <c r="AV13" s="21">
        <v>1652466.6666666667</v>
      </c>
      <c r="AW13" s="15">
        <f t="array" ref="AW13">AV13/INDEX(Exch_rate,MATCH($A13,Exch_regions1,0),MATCH(AV$1,Exch_months1,0))</f>
        <v>76.479481641468681</v>
      </c>
      <c r="AX13" s="21">
        <v>1559166.6666666667</v>
      </c>
      <c r="AY13" s="15">
        <f t="array" ref="AY13">AX13/INDEX(Exch_rate,MATCH($A13,Exch_regions1,0),MATCH(AX$1,Exch_months1,0))</f>
        <v>71.384967569629907</v>
      </c>
      <c r="AZ13" s="21">
        <v>1519416.6666666667</v>
      </c>
      <c r="BA13" s="15">
        <f t="array" ref="BA13">AZ13/INDEX(Exch_rate,MATCH($A13,Exch_regions1,0),MATCH(AZ$1,Exch_months1,0))</f>
        <v>69.353366298973</v>
      </c>
      <c r="BB13" s="21">
        <v>1643466.6666666667</v>
      </c>
      <c r="BC13" s="15">
        <f t="array" ref="BC13">BB13/INDEX(Exch_rate,MATCH($A13,Exch_regions1,0),MATCH(BB$1,Exch_months1,0))</f>
        <v>74.861828120255097</v>
      </c>
      <c r="BD13" s="21">
        <v>1625166.6666666667</v>
      </c>
      <c r="BE13" s="15">
        <f t="array" ref="BE13">BD13/INDEX(Exch_rate,MATCH($A13,Exch_regions1,0),MATCH(BD$1,Exch_months1,0))</f>
        <v>73.592452830188691</v>
      </c>
      <c r="BF13" s="21">
        <v>1589556.6666666667</v>
      </c>
      <c r="BG13" s="15">
        <f t="array" ref="BG13">BF13/INDEX(Exch_rate,MATCH($A13,Exch_regions1,0),MATCH(BF$1,Exch_months1,0))</f>
        <v>71.60165165165165</v>
      </c>
      <c r="BH13" s="21">
        <v>1548433.3333333333</v>
      </c>
      <c r="BI13" s="15">
        <f t="array" ref="BI13">BH13/INDEX(Exch_rate,MATCH($A13,Exch_regions1,0),MATCH(BH$1,Exch_months1,0))</f>
        <v>69.770201261640139</v>
      </c>
      <c r="BJ13" s="21">
        <v>1498000</v>
      </c>
      <c r="BK13" s="15">
        <f t="array" ref="BK13">BJ13/INDEX(Exch_rate,MATCH($A13,Exch_regions1,0),MATCH(BJ$1,Exch_months1,0))</f>
        <v>67.578947368421055</v>
      </c>
      <c r="BL13" s="21">
        <v>1487500</v>
      </c>
      <c r="BM13" s="15">
        <f t="array" ref="BM13">BL13/INDEX(Exch_rate,MATCH($A13,Exch_regions1,0),MATCH(BL$1,Exch_months1,0))</f>
        <v>65.625</v>
      </c>
      <c r="BN13" s="21">
        <v>1550000</v>
      </c>
      <c r="BO13" s="15">
        <f t="array" ref="BO13">BN13/INDEX(Exch_rate,MATCH($A13,Exch_regions1,0),MATCH(BN$1,Exch_months1,0))</f>
        <v>68.457857931542136</v>
      </c>
      <c r="BP13" s="21">
        <v>1606500</v>
      </c>
      <c r="BQ13" s="15">
        <f t="array" ref="BQ13">BP13/INDEX(Exch_rate,MATCH($A13,Exch_regions1,0),MATCH(BP$1,Exch_months1,0))</f>
        <v>70.537870472008777</v>
      </c>
      <c r="BR13" s="21">
        <v>1573750</v>
      </c>
      <c r="BS13" s="15">
        <f t="array" ref="BS13">BR13/INDEX(Exch_rate,MATCH($A13,Exch_regions1,0),MATCH(BR$1,Exch_months1,0))</f>
        <v>69.532400589101627</v>
      </c>
      <c r="BT13" s="21">
        <v>1544208.3333333333</v>
      </c>
      <c r="BU13" s="15">
        <f t="array" ref="BU13">BT13/INDEX(Exch_rate,MATCH($A13,Exch_regions1,0),MATCH(BT$1,Exch_months1,0))</f>
        <v>68.151894078705411</v>
      </c>
      <c r="BV13" s="21">
        <v>1446333.3333333333</v>
      </c>
      <c r="BW13" s="15">
        <f t="array" ref="BW13">BV13/INDEX(Exch_rate,MATCH($A13,Exch_regions1,0),MATCH(BV$1,Exch_months1,0))</f>
        <v>63.761939750183686</v>
      </c>
      <c r="BX13" s="21">
        <v>1358233.3333333333</v>
      </c>
      <c r="BY13" s="15">
        <f t="array" ref="BY13">BX13/INDEX(Exch_rate,MATCH($A13,Exch_regions1,0),MATCH(BX$1,Exch_months1,0))</f>
        <v>60.258799171842647</v>
      </c>
      <c r="BZ13" s="21">
        <v>1342333.3333333333</v>
      </c>
      <c r="CA13" s="15">
        <f t="array" ref="CA13">BZ13/INDEX(Exch_rate,MATCH($A13,Exch_regions1,0),MATCH(BZ$1,Exch_months1,0))</f>
        <v>58.995019044828595</v>
      </c>
      <c r="CB13" s="21">
        <v>1367583.3333333333</v>
      </c>
      <c r="CC13" s="15">
        <f t="array" ref="CC13">CB13/INDEX(Exch_rate,MATCH($A13,Exch_regions1,0),MATCH(CB$1,Exch_months1,0))</f>
        <v>59.785063752276862</v>
      </c>
      <c r="CD13" s="21">
        <v>1361833.3333333333</v>
      </c>
      <c r="CE13" s="15">
        <f t="array" ref="CE13">CD13/INDEX(Exch_rate,MATCH($A13,Exch_regions1,0),MATCH(CD$1,Exch_months1,0))</f>
        <v>59.227312264424469</v>
      </c>
      <c r="CF13" s="21">
        <v>1587500</v>
      </c>
      <c r="CG13" s="15">
        <f t="array" ref="CG13">CF13/INDEX(Exch_rate,MATCH($A13,Exch_regions1,0),MATCH(CF$1,Exch_months1,0))</f>
        <v>68.847126852186491</v>
      </c>
      <c r="CH13" s="21">
        <v>1577250</v>
      </c>
      <c r="CI13" s="15">
        <f t="array" ref="CI13">CH13/INDEX(Exch_rate,MATCH($A13,Exch_regions1,0),MATCH(CH$1,Exch_months1,0))</f>
        <v>69.584558823529406</v>
      </c>
      <c r="CJ13" s="21">
        <v>1632900</v>
      </c>
      <c r="CK13" s="15">
        <f t="array" ref="CK13">CJ13/INDEX(Exch_rate,MATCH($A13,Exch_regions1,0),MATCH(CJ$1,Exch_months1,0))</f>
        <v>71.744288224956065</v>
      </c>
      <c r="CL13" s="21">
        <v>1654250</v>
      </c>
      <c r="CM13" s="15">
        <f t="array" ref="CM13">CL13/INDEX(Exch_rate,MATCH($A13,Exch_regions1,0),MATCH(CL$1,Exch_months1,0))</f>
        <v>72.607900512070231</v>
      </c>
      <c r="CN13" s="21">
        <v>1644000</v>
      </c>
      <c r="CO13" s="15">
        <f t="array" ref="CO13">CN13/INDEX(Exch_rate,MATCH($A13,Exch_regions1,0),MATCH(CN$1,Exch_months1,0))</f>
        <v>71.868852459016395</v>
      </c>
      <c r="CP13" s="21">
        <v>1770750</v>
      </c>
      <c r="CQ13" s="15">
        <f t="array" ref="CQ13">CP13/INDEX(Exch_rate,MATCH($A13,Exch_regions1,0),MATCH(CP$1,Exch_months1,0))</f>
        <v>76.600576784426821</v>
      </c>
      <c r="CR13" s="21">
        <v>1959583.3333333333</v>
      </c>
      <c r="CS13" s="15">
        <f t="array" ref="CS13">CR13/INDEX(Exch_rate,MATCH($A13,Exch_regions1,0),MATCH(CR$1,Exch_months1,0))</f>
        <v>83.653504091070786</v>
      </c>
      <c r="CT13" s="21">
        <v>1962233.3333333333</v>
      </c>
      <c r="CU13" s="15">
        <f t="array" ref="CU13">CT13/INDEX(Exch_rate,MATCH($A13,Exch_regions1,0),MATCH(CT$1,Exch_months1,0))</f>
        <v>83.546693159239283</v>
      </c>
      <c r="CV13" s="21">
        <v>1912783.3333333333</v>
      </c>
      <c r="CW13" s="15">
        <f t="array" ref="CW13">CV13/INDEX(Exch_rate,MATCH($A13,Exch_regions1,0),MATCH(CV$1,Exch_months1,0))</f>
        <v>85.807102803738303</v>
      </c>
      <c r="CX13" s="15">
        <v>1902833.3333333333</v>
      </c>
      <c r="CY13" s="15">
        <f t="array" ref="CY13">CX13/INDEX(Exch_rate,MATCH($A13,Exch_regions1,0),MATCH(CX$1,Exch_months1,0))</f>
        <v>86.590822904816079</v>
      </c>
      <c r="CZ13" s="15">
        <v>2003433.3333333333</v>
      </c>
      <c r="DA13" s="15">
        <f t="array" ref="DA13">CZ13/INDEX(Exch_rate,MATCH($A13,Exch_regions1,0),MATCH(CZ$1,Exch_months1,0))</f>
        <v>88.844050258684405</v>
      </c>
      <c r="DB13" s="15">
        <v>2012180</v>
      </c>
      <c r="DC13" s="15">
        <f t="array" ref="DC13">DB13/INDEX(Exch_rate,MATCH($A13,Exch_regions1,0),MATCH(DB$1,Exch_months1,0))</f>
        <v>89.034513274336277</v>
      </c>
      <c r="DD13" s="15">
        <v>1940083.3333333333</v>
      </c>
      <c r="DE13" s="15">
        <f t="array" ref="DE13">DD13/INDEX(Exch_rate,MATCH($A13,Exch_regions1,0),MATCH(DD$1,Exch_months1,0))</f>
        <v>86.130225675175723</v>
      </c>
      <c r="DF13" s="2">
        <v>1864266.6666666667</v>
      </c>
      <c r="DG13" s="15">
        <f t="array" ref="DG13">DF13/INDEX(Exch_rate,MATCH($A13,Exch_regions1,0),MATCH(DF$1,Exch_months1,0))</f>
        <v>81.909783245459877</v>
      </c>
      <c r="DH13" s="2">
        <v>1759916.6666666667</v>
      </c>
      <c r="DI13" s="15">
        <f t="array" ref="DI13">DH13/INDEX(Exch_rate,MATCH($A13,Exch_regions1,0),MATCH(DH$1,Exch_months1,0))</f>
        <v>77.500917431192661</v>
      </c>
      <c r="DJ13" s="2">
        <v>1825583.3333333333</v>
      </c>
      <c r="DK13" s="15">
        <f t="array" ref="DK13">DJ13/INDEX(Exch_rate,MATCH($A13,Exch_regions1,0),MATCH(DJ$1,Exch_months1,0))</f>
        <v>80.333700036670336</v>
      </c>
      <c r="DL13" s="2">
        <v>1877833.3333333333</v>
      </c>
      <c r="DM13" s="15">
        <f t="array" ref="DM13">DL13/INDEX(Exch_rate,MATCH($A13,Exch_regions1,0),MATCH(DL$1,Exch_months1,0))</f>
        <v>82.061179898033501</v>
      </c>
      <c r="DN13" s="2">
        <v>1776083.3333333333</v>
      </c>
      <c r="DO13" s="15">
        <f t="array" ref="DO13">DN13/INDEX(Exch_rate,MATCH($A13,Exch_regions1,0),MATCH(DN$1,Exch_months1,0))</f>
        <v>77.38925199709513</v>
      </c>
      <c r="DP13" s="2">
        <v>1673333.3333333333</v>
      </c>
      <c r="DQ13" s="15">
        <f t="array" ref="DQ13">DP13/INDEX(Exch_rate,MATCH($A13,Exch_regions1,0),MATCH(DP$1,Exch_months1,0))</f>
        <v>72.859216255442661</v>
      </c>
      <c r="DR13" s="17">
        <v>1655933.3333333333</v>
      </c>
      <c r="DS13" s="15">
        <f t="array" ref="DS13">DR13/INDEX(Exch_rate,MATCH($A13,Exch_regions1,0),MATCH(DR$1,Exch_months1,0))</f>
        <v>70.988853958273779</v>
      </c>
      <c r="DT13" s="17">
        <v>1680250</v>
      </c>
      <c r="DU13" s="15">
        <f t="array" ref="DU13">DT13/INDEX(Exch_rate,MATCH($A13,Exch_regions1,0),MATCH(DT$1,Exch_months1,0))</f>
        <v>73.080826386371868</v>
      </c>
      <c r="DV13" s="17">
        <v>1624583.3333333333</v>
      </c>
      <c r="DW13" s="15">
        <f t="array" ref="DW13">DV13/INDEX(Exch_rate,MATCH($A13,Exch_regions1,0),MATCH(DV$1,Exch_months1,0))</f>
        <v>69.674767691208004</v>
      </c>
      <c r="DX13" s="17">
        <v>1611833.3333333333</v>
      </c>
      <c r="DY13" s="15">
        <f t="array" ref="DY13">DX13/INDEX(Exch_rate,MATCH($A13,Exch_regions1,0),MATCH(DX$1,Exch_months1,0))</f>
        <v>69.251700680272108</v>
      </c>
      <c r="DZ13" s="17">
        <v>1595583.3333333333</v>
      </c>
      <c r="EA13" s="15">
        <f t="array" ref="EA13">DZ13/INDEX(Exch_rate,MATCH($A13,Exch_regions1,0),MATCH(DZ$1,Exch_months1,0))</f>
        <v>69.047962495492243</v>
      </c>
      <c r="EB13" s="17">
        <v>1526083.3333333333</v>
      </c>
      <c r="EC13" s="15">
        <f t="array" ref="EC13">EB13/INDEX(Exch_rate,MATCH($A13,Exch_regions1,0),MATCH(EB$1,Exch_months1,0))</f>
        <v>66.231464737793843</v>
      </c>
      <c r="ED13" s="2">
        <v>1429966.6666666667</v>
      </c>
      <c r="EE13" s="15">
        <f t="array" ref="EE13">ED13/INDEX(Exch_rate,MATCH($A13,Exch_regions1,0),MATCH(ED$1,Exch_months1,0))</f>
        <v>60.404111517882292</v>
      </c>
      <c r="EF13" s="20">
        <v>1409500</v>
      </c>
      <c r="EG13" s="15">
        <f t="array" ref="EG13">EF13/INDEX(Exch_rate,MATCH($A13,Exch_regions1,0),MATCH(EF$1,Exch_months1,0))</f>
        <v>58.933797909407666</v>
      </c>
      <c r="EH13" s="2">
        <v>1469500</v>
      </c>
      <c r="EI13" s="15">
        <f t="array" ref="EI13">EH13/INDEX(Exch_rate,MATCH($A13,Exch_regions1,0),MATCH(EH$1,Exch_months1,0))</f>
        <v>61.549738219895289</v>
      </c>
      <c r="EJ13" s="21">
        <v>1441200</v>
      </c>
      <c r="EK13" s="15">
        <f t="array" ref="EK13">EJ13/INDEX(Exch_rate,MATCH($A13,Exch_regions1,0),MATCH(EJ$1,Exch_months1,0))</f>
        <v>59.933462711394505</v>
      </c>
      <c r="EL13" s="21">
        <v>1404500</v>
      </c>
      <c r="EM13" s="15">
        <f t="array" ref="EM13">EL13/INDEX(Exch_rate,MATCH($A13,Exch_regions1,0),MATCH(EL$1,Exch_months1,0))</f>
        <v>57.443762781186095</v>
      </c>
      <c r="EN13" s="2">
        <v>1410000</v>
      </c>
      <c r="EO13" s="15">
        <f t="array" ref="EO13">EN13/INDEX(Exch_rate,MATCH($A13,Exch_regions1,0),MATCH(EN$1,Exch_months1,0))</f>
        <v>57.668711656441715</v>
      </c>
      <c r="EP13" s="2">
        <v>1439250</v>
      </c>
      <c r="EQ13" s="15">
        <f t="array" ref="EQ13">EP13/INDEX(Exch_rate,MATCH($A13,Exch_regions1,0),MATCH(EP$1,Exch_months1,0))</f>
        <v>58.665081521739133</v>
      </c>
      <c r="ER13" s="29">
        <v>1453700</v>
      </c>
      <c r="ES13" s="15">
        <f t="array" ref="ES13">ER13/INDEX(Exch_rate,MATCH($A13,Exch_regions1,0),MATCH(ER$1,Exch_months1,0))</f>
        <v>59.133559322033904</v>
      </c>
      <c r="ET13" s="29">
        <v>1502726</v>
      </c>
      <c r="EU13" s="15">
        <f t="array" ref="EU13">ET13/INDEX(Exch_rate,MATCH($A13,Exch_regions1,0),MATCH(ET$1,Exch_months1,0))</f>
        <v>61.608172189955582</v>
      </c>
      <c r="EV13" s="30">
        <v>1564700</v>
      </c>
      <c r="EW13" s="15">
        <f t="array" ref="EW13">EV13/INDEX(Exch_rate,MATCH($A13,Exch_regions1,0),MATCH(EV$1,Exch_months1,0))</f>
        <v>64.179655455291226</v>
      </c>
      <c r="EX13" s="30">
        <v>1476250</v>
      </c>
      <c r="EY13" s="15">
        <f t="array" ref="EY13">EX13/INDEX(Exch_rate,MATCH($A13,Exch_regions1,0),MATCH(EX$1,Exch_months1,0))</f>
        <v>59.90869124112276</v>
      </c>
      <c r="EZ13" s="30">
        <v>1491250</v>
      </c>
      <c r="FA13" s="15">
        <f t="array" ref="FA13">EZ13/INDEX(Exch_rate,MATCH($A13,Exch_regions1,0),MATCH(EZ$1,Exch_months1,0))</f>
        <v>60.456081081081081</v>
      </c>
      <c r="FB13" s="30">
        <v>1767800</v>
      </c>
      <c r="FC13" s="15">
        <f t="array" ref="FC13">FB13/INDEX(Exch_rate,MATCH($A13,Exch_regions1,0),MATCH(FB$1,Exch_months1,0))</f>
        <v>72.35197817189632</v>
      </c>
      <c r="FD13" s="30">
        <v>1814750</v>
      </c>
      <c r="FE13" s="15">
        <f t="array" ref="FE13">FD13/INDEX(Exch_rate,MATCH($A13,Exch_regions1,0),MATCH(FD$1,Exch_months1,0))</f>
        <v>74.527720739219717</v>
      </c>
      <c r="FF13" s="15">
        <v>1807500</v>
      </c>
      <c r="FG13" s="15">
        <f t="array" ref="FG13">FF13/INDEX(Exch_rate,MATCH($A13,Exch_regions1,0),MATCH(FF$1,Exch_months1,0))</f>
        <v>73.277027027027017</v>
      </c>
      <c r="FH13" s="15">
        <v>1784500</v>
      </c>
      <c r="FI13" s="15">
        <f t="array" ref="FI13">FH13/INDEX(Exch_rate,MATCH($A13,Exch_regions1,0),MATCH(FH$1,Exch_months1,0))</f>
        <v>70.67326732673267</v>
      </c>
      <c r="FJ13" s="15">
        <v>1786500</v>
      </c>
      <c r="FK13" s="15">
        <f t="array" ref="FK13">FJ13/INDEX(Exch_rate,MATCH($A13,Exch_regions1,0),MATCH(FJ$1,Exch_months1,0))</f>
        <v>71.459999999999994</v>
      </c>
      <c r="FL13" s="15">
        <v>1787000</v>
      </c>
      <c r="FM13" s="15">
        <f t="array" ref="FM13">FL13/INDEX(Exch_rate,MATCH($A13,Exch_regions1,0),MATCH(FL$1,Exch_months1,0))</f>
        <v>71.408591408591406</v>
      </c>
      <c r="FN13" s="15">
        <v>1546250</v>
      </c>
      <c r="FO13" s="15">
        <f t="array" ref="FO13">FN13/INDEX(Exch_rate,MATCH($A13,Exch_regions1,0),MATCH(FN$1,Exch_months1,0))</f>
        <v>61.808794137241833</v>
      </c>
      <c r="FP13" s="15">
        <v>1485750</v>
      </c>
      <c r="FQ13" s="15">
        <f t="array" ref="FQ13">FP13/INDEX(Exch_rate,MATCH($A13,Exch_regions1,0),MATCH(FP$1,Exch_months1,0))</f>
        <v>59.529215358931559</v>
      </c>
      <c r="FR13" s="15">
        <v>1500000</v>
      </c>
      <c r="FS13" s="15">
        <f t="array" ref="FS13">FR13/INDEX(Exch_rate,MATCH($A13,Exch_regions1,0),MATCH(FR$1,Exch_months1,0))</f>
        <v>59.701492537313435</v>
      </c>
      <c r="FT13" s="15">
        <v>1671208.3333333333</v>
      </c>
      <c r="FU13" s="15">
        <f t="array" ref="FU13">FT13/INDEX(Exch_rate,MATCH($A13,Exch_regions1,0),MATCH(FT$1,Exch_months1,0))</f>
        <v>64.587761674718195</v>
      </c>
      <c r="FV13" s="15">
        <v>1680041.6666666667</v>
      </c>
      <c r="FW13" s="15">
        <f t="array" ref="FW13">FV13/INDEX(Exch_rate,MATCH($A13,Exch_regions1,0),MATCH(FV$1,Exch_months1,0))</f>
        <v>65.244336569579289</v>
      </c>
      <c r="FX13" s="15">
        <v>1674300</v>
      </c>
      <c r="FY13" s="15">
        <f t="array" ref="FY13">FX13/INDEX(Exch_rate,MATCH($A13,Exch_regions1,0),MATCH(FX$1,Exch_months1,0))</f>
        <v>65.555990602975726</v>
      </c>
      <c r="FZ13" s="15">
        <v>1750583.3333333333</v>
      </c>
      <c r="GA13" s="15">
        <f t="array" ref="GA13">FZ13/INDEX(Exch_rate,MATCH($A13,Exch_regions1,0),MATCH(FZ$1,Exch_months1,0))</f>
        <v>68.426710097719877</v>
      </c>
      <c r="GB13" s="15">
        <v>1714700</v>
      </c>
      <c r="GC13" s="15">
        <f t="array" ref="GC13">GB13/INDEX(Exch_rate,MATCH($A13,Exch_regions1,0),MATCH(GB$1,Exch_months1,0))</f>
        <v>67.953764861294587</v>
      </c>
      <c r="GD13" s="15">
        <v>1682250</v>
      </c>
      <c r="GE13" s="15">
        <f t="array" ref="GE13">GD13/INDEX(Exch_rate,MATCH($A13,Exch_regions1,0),MATCH(GD$1,Exch_months1,0))</f>
        <v>66.186885245901635</v>
      </c>
      <c r="GF13" s="15">
        <v>1854616.5</v>
      </c>
      <c r="GG13" s="15">
        <f t="array" ref="GG13">GF13/INDEX(Exch_rate,MATCH($A13,Exch_regions1,0),MATCH(GF$1,Exch_months1,0))</f>
        <v>72.210895522388057</v>
      </c>
      <c r="GH13" s="15">
        <v>1879625</v>
      </c>
      <c r="GI13" s="15">
        <f t="array" ref="GI13">GH13/INDEX(Exch_rate,MATCH($A13,Exch_regions1,0),MATCH(GH$1,Exch_months1,0))</f>
        <v>73.042422279792746</v>
      </c>
      <c r="GJ13" s="15">
        <v>1884359.3333333333</v>
      </c>
      <c r="GK13" s="15">
        <f t="array" ref="GK13">GJ13/INDEX(Exch_rate,MATCH($A13,Exch_regions1,0),MATCH(GJ$1,Exch_months1,0))</f>
        <v>72.475358974358969</v>
      </c>
      <c r="GL13" s="15">
        <v>1957708.3333333333</v>
      </c>
      <c r="GM13" s="15">
        <f t="array" ref="GM13">GL13/INDEX(Exch_rate,MATCH($A13,Exch_regions1,0),MATCH(GL$1,Exch_months1,0))</f>
        <v>76.150729335494333</v>
      </c>
      <c r="GN13" s="15">
        <v>1953416.6666666667</v>
      </c>
      <c r="GO13" s="15">
        <f t="array" ref="GO13">GN13/INDEX(Exch_rate,MATCH($A13,Exch_regions1,0),MATCH(GN$1,Exch_months1,0))</f>
        <v>75.453538826013627</v>
      </c>
      <c r="GP13" s="15">
        <v>1934730.6666666667</v>
      </c>
      <c r="GQ13" s="15">
        <f t="array" ref="GQ13">GP13/INDEX(Exch_rate,MATCH($A13,Exch_regions1,0),MATCH(GP$1,Exch_months1,0))</f>
        <v>75.575416666666669</v>
      </c>
      <c r="GR13" s="15">
        <v>2004333.3333333333</v>
      </c>
      <c r="GS13" s="15">
        <f t="array" ref="GS13">GR13/INDEX(Exch_rate,MATCH($A13,Exch_regions1,0),MATCH(GR$1,Exch_months1,0))</f>
        <v>77.089743589743591</v>
      </c>
      <c r="GT13" s="15">
        <v>2036500</v>
      </c>
      <c r="GU13" s="15">
        <f t="array" ref="GU13">GT13/INDEX(Exch_rate,MATCH($A13,Exch_regions1,0),MATCH(GT$1,Exch_months1,0))</f>
        <v>79.241245136186777</v>
      </c>
      <c r="GV13" s="15">
        <v>2090333.3333333333</v>
      </c>
      <c r="GW13" s="15">
        <f t="array" ref="GW13">GV13/INDEX(Exch_rate,MATCH($A13,Exch_regions1,0),MATCH(GV$1,Exch_months1,0))</f>
        <v>83.33554817275747</v>
      </c>
      <c r="GX13" s="15">
        <v>2246000</v>
      </c>
      <c r="GY13" s="15">
        <f t="array" ref="GY13">GX13/INDEX(Exch_rate,MATCH($A13,Exch_regions1,0),MATCH(GX$1,Exch_months1,0))</f>
        <v>88.950495049504951</v>
      </c>
      <c r="GZ13" s="2">
        <v>2181500</v>
      </c>
      <c r="HA13" s="15">
        <f t="array" ref="HA13">GZ13/INDEX(Exch_rate,MATCH($A13,Exch_regions1,0),MATCH(GZ$1,Exch_months1,0))</f>
        <v>86.111842105263165</v>
      </c>
      <c r="HB13" s="15">
        <v>2250875</v>
      </c>
      <c r="HC13" s="15">
        <f t="array" ref="HC13">HB13/INDEX(Exch_rate,MATCH($A13,Exch_regions1,0),MATCH(HB$1,Exch_months1,0))</f>
        <v>86.711075441412518</v>
      </c>
      <c r="HD13" s="15">
        <v>2304666.6666666665</v>
      </c>
      <c r="HE13" s="15">
        <f t="array" ref="HE13">HD13/INDEX(Exch_rate,MATCH($A13,Exch_regions1,0),MATCH(HD$1,Exch_months1,0))</f>
        <v>88.442596738087616</v>
      </c>
      <c r="HF13" s="15">
        <v>2492933.3333333335</v>
      </c>
      <c r="HG13" s="15">
        <f t="array" ref="HG13">HF13/INDEX(Exch_rate,MATCH($A13,Exch_regions1,0),MATCH(HF$1,Exch_months1,0))</f>
        <v>95.882051282051293</v>
      </c>
      <c r="HH13" s="15">
        <v>2816500</v>
      </c>
      <c r="HI13" s="15">
        <f t="array" ref="HI13">HH13/INDEX(Exch_rate,MATCH($A13,Exch_regions1,0),MATCH(HH$1,Exch_months1,0))</f>
        <v>108.32692307692308</v>
      </c>
      <c r="HJ13" s="15">
        <v>3067833.3333333335</v>
      </c>
      <c r="HK13" s="15">
        <f t="array" ref="HK13">HJ13/INDEX(Exch_rate,MATCH($A13,Exch_regions1,0),MATCH(HJ$1,Exch_months1,0))</f>
        <v>117.99358974358975</v>
      </c>
      <c r="HL13" s="15">
        <v>3099000</v>
      </c>
      <c r="HM13" s="15">
        <f t="array" ref="HM13">HL13/INDEX(Exch_rate,MATCH($A13,Exch_regions1,0),MATCH(HL$1,Exch_months1,0))</f>
        <v>118.43312101910827</v>
      </c>
      <c r="HN13" s="15">
        <v>3476375</v>
      </c>
      <c r="HO13" s="15">
        <f t="array" ref="HO13">HN13/INDEX(Exch_rate,MATCH($A13,Exch_regions1,0),MATCH(HN$1,Exch_months1,0))</f>
        <v>133.70673076923077</v>
      </c>
      <c r="HP13" s="15">
        <v>3560500</v>
      </c>
      <c r="HQ13" s="15">
        <f t="array" ref="HQ13">HP13/INDEX(Exch_rate,MATCH($A13,Exch_regions1,0),MATCH(HP$1,Exch_months1,0))</f>
        <v>136.94230769230768</v>
      </c>
      <c r="HR13" s="15">
        <v>3411500</v>
      </c>
      <c r="HS13" s="15">
        <f t="array" ref="HS13">HR13/INDEX(Exch_rate,MATCH($A13,Exch_regions1,0),MATCH(HR$1,Exch_months1,0))</f>
        <v>131.21153846153845</v>
      </c>
      <c r="HT13" s="15">
        <v>3621750</v>
      </c>
      <c r="HU13" s="15">
        <f t="array" ref="HU13">HT13/INDEX(Exch_rate,MATCH($A13,Exch_regions1,0),MATCH(HT$1,Exch_months1,0))</f>
        <v>137.97142857142856</v>
      </c>
      <c r="HV13" s="15">
        <v>3665250</v>
      </c>
      <c r="HW13" s="15">
        <f t="array" ref="HW13">HV13/INDEX(Exch_rate,MATCH($A13,Exch_regions1,0),MATCH(HV$1,Exch_months1,0))</f>
        <v>140.97115384615384</v>
      </c>
      <c r="HX13" s="15">
        <v>3327100</v>
      </c>
      <c r="HY13" s="15">
        <f t="array" ref="HY13">HX13/INDEX(Exch_rate,MATCH($A13,Exch_regions1,0),MATCH(HX$1,Exch_months1,0))</f>
        <v>124.76625</v>
      </c>
      <c r="HZ13" s="15">
        <v>3148500</v>
      </c>
      <c r="IA13" s="15">
        <f t="array" ref="IA13">HZ13/INDEX(Exch_rate,MATCH($A13,Exch_regions1,0),MATCH(HZ$1,Exch_months1,0))</f>
        <v>119.5632911392405</v>
      </c>
      <c r="IB13" s="15">
        <v>3233900</v>
      </c>
      <c r="IC13" s="15">
        <f t="array" ref="IC13">IB13/INDEX(Exch_rate,MATCH($A13,Exch_regions1,0),MATCH(IB$1,Exch_months1,0))</f>
        <v>122.80632911392405</v>
      </c>
      <c r="ID13" s="15">
        <v>3237750</v>
      </c>
      <c r="IE13" s="15">
        <f t="array" ref="IE13">ID13/INDEX(Exch_rate,MATCH($A13,Exch_regions1,0),MATCH(ID$1,Exch_months1,0))</f>
        <v>122.95253164556962</v>
      </c>
      <c r="IF13" s="15">
        <v>3258000</v>
      </c>
      <c r="IG13" s="15">
        <f t="array" ref="IG13">IF13/INDEX(Exch_rate,MATCH($A13,Exch_regions1,0),MATCH(IF$1,Exch_months1,0))</f>
        <v>123.72151898734178</v>
      </c>
      <c r="IH13" s="15">
        <v>2975900</v>
      </c>
      <c r="II13" s="15">
        <f t="array" ref="II13">IH13/INDEX(Exch_rate,MATCH($A13,Exch_regions1,0),MATCH(IH$1,Exch_months1,0))</f>
        <v>111.5990399759994</v>
      </c>
      <c r="IJ13" s="15">
        <v>2728500</v>
      </c>
      <c r="IK13" s="15">
        <f t="array" ref="IK13">IJ13/INDEX(Exch_rate,MATCH($A13,Exch_regions1,0),MATCH(IJ$1,Exch_months1,0))</f>
        <v>102.32130803270081</v>
      </c>
      <c r="IL13" s="15">
        <v>2565750</v>
      </c>
      <c r="IM13" s="15">
        <f t="array" ref="IM13">IL13/INDEX(Exch_rate,MATCH($A13,Exch_regions1,0),MATCH(IL$1,Exch_months1,0))</f>
        <v>96.218030450761276</v>
      </c>
      <c r="IN13" s="15">
        <v>2510750</v>
      </c>
      <c r="IO13" s="15">
        <f t="array" ref="IO13">IN13/INDEX(Exch_rate,MATCH($A13,Exch_regions1,0),MATCH(IN$1,Exch_months1,0))</f>
        <v>94.155478886972176</v>
      </c>
      <c r="IP13" s="15">
        <v>2410700</v>
      </c>
      <c r="IQ13" s="15">
        <f t="array" ref="IQ13">IP13/INDEX(Exch_rate,MATCH($A13,Exch_regions1,0),MATCH(IP$1,Exch_months1,0))</f>
        <v>91.5467284396005</v>
      </c>
      <c r="IR13" s="15">
        <v>2240000</v>
      </c>
      <c r="IS13" s="15">
        <f t="array" ref="IS13">IR13/INDEX(Exch_rate,MATCH($A13,Exch_regions1,0),MATCH(IR$1,Exch_months1,0))</f>
        <v>85.064367903391187</v>
      </c>
      <c r="IT13" s="15">
        <v>2122100</v>
      </c>
      <c r="IU13" s="15">
        <f t="array" ref="IU13">IT13/INDEX(Exch_rate,MATCH($A13,Exch_regions1,0),MATCH(IT$1,Exch_months1,0))</f>
        <v>80.587096039190371</v>
      </c>
      <c r="IV13" s="15">
        <v>2146250</v>
      </c>
      <c r="IW13" s="15">
        <f t="array" ref="IW13">IV13/INDEX(Exch_rate,MATCH($A13,Exch_regions1,0),MATCH(IV$1,Exch_months1,0))</f>
        <v>81.504196255648807</v>
      </c>
      <c r="IX13" s="15">
        <v>2205750</v>
      </c>
      <c r="IY13" s="15">
        <f t="array" ref="IY13">IX13/INDEX(Exch_rate,MATCH($A13,Exch_regions1,0),MATCH(IX$1,Exch_months1,0))</f>
        <v>83.763718528082634</v>
      </c>
      <c r="IZ13" s="15">
        <v>2230300</v>
      </c>
      <c r="JA13" s="15">
        <f t="array" ref="JA13">IZ13/INDEX(Exch_rate,MATCH($A13,Exch_regions1,0),MATCH(IZ$1,Exch_months1,0))</f>
        <v>84.696008810238098</v>
      </c>
      <c r="JB13" s="15">
        <v>2300250</v>
      </c>
      <c r="JC13" s="15">
        <f t="array" ref="JC13">JB13/INDEX(Exch_rate,MATCH($A13,Exch_regions1,0),MATCH(JB$1,Exch_months1,0))</f>
        <v>87.352371549006946</v>
      </c>
      <c r="JD13" s="15">
        <v>2769000</v>
      </c>
      <c r="JE13" s="15">
        <f t="array" ref="JE13">JD13/INDEX(Exch_rate,MATCH($A13,Exch_regions1,0),MATCH(JD$1,Exch_months1,0))</f>
        <v>103.19382849476391</v>
      </c>
      <c r="JF13" s="15">
        <v>2831300</v>
      </c>
      <c r="JG13" s="15">
        <f t="array" ref="JG13">JF13/INDEX(Exch_rate,MATCH($A13,Exch_regions1,0),MATCH(JF$1,Exch_months1,0))</f>
        <v>103.58540957816558</v>
      </c>
      <c r="JH13" s="15">
        <v>2506000</v>
      </c>
      <c r="JI13" s="15">
        <f t="array" ref="JI13">JH13/INDEX(Exch_rate,MATCH($A13,Exch_regions1,0),MATCH(JH$1,Exch_months1,0))</f>
        <v>93.104473175806206</v>
      </c>
      <c r="JJ13" s="15">
        <v>2370166.6666666665</v>
      </c>
      <c r="JK13" s="15">
        <f t="array" ref="JK13">JJ13/INDEX(Exch_rate,MATCH($A13,Exch_regions1,0),MATCH(JJ$1,Exch_months1,0))</f>
        <v>86.714472127708873</v>
      </c>
      <c r="JL13" s="15">
        <v>2149766.6666666665</v>
      </c>
      <c r="JM13" s="15">
        <f>JL13/INDEX(Exchange_rate_data1,MATCH('Total Basket CMB_Regions '!$A13,Exch_regions,0),MATCH('Total Basket CMB_Regions '!JL$1,Exch_months3,0))</f>
        <v>79.035539215686271</v>
      </c>
      <c r="JN13" s="42">
        <v>2234301.6666666665</v>
      </c>
      <c r="JO13" s="42">
        <f>JN13/INDEX(Exchange_rate_data2,MATCH('Total Basket CMB_Regions '!$A13,Exch_regions,0),MATCH('Total Basket CMB_Regions '!JN$1,Exch_months4,0))</f>
        <v>82.246251441753159</v>
      </c>
      <c r="JP13" s="42">
        <v>2400103.3333333335</v>
      </c>
      <c r="JQ13" s="42">
        <f>JP13/INDEX(Exchange_rate_data3,MATCH('Total Basket CMB_Regions '!$A13,Exch_regions,0),MATCH('Total Basket CMB_Regions '!JP$1,Exch_months5,0))</f>
        <v>88.07718654434251</v>
      </c>
      <c r="JR13" s="42">
        <v>2271226.6666666665</v>
      </c>
      <c r="JS13" s="42">
        <f>JR13/INDEX(Exchange_rate4,MATCH('Total Basket CMB_Regions '!$A13,Exch_regions,0),MATCH('Total Basket CMB_Regions '!JR$1,Exch_month6,0))</f>
        <v>83.500980392156862</v>
      </c>
      <c r="JT13" s="42">
        <v>2292676.6666666665</v>
      </c>
      <c r="JU13" s="42">
        <f>JT13/INDEX(Exchange_rate5,MATCH('Total Basket CMB_Regions '!$A13,Exch_regions,0),MATCH('Total Basket CMB_Regions '!JT$1,Exch_month7,0))</f>
        <v>84.913950617283945</v>
      </c>
      <c r="JV13" s="2">
        <v>2270400</v>
      </c>
      <c r="JW13" s="42">
        <f>JV13/INDEX(Exchange_rate6,MATCH('Total Basket CMB_Regions '!$A13,Exch_regions,0),MATCH('Total Basket CMB_Regions '!JV$1,Exch_month9,0))</f>
        <v>83.470588235294116</v>
      </c>
      <c r="JX13" s="42">
        <v>2400676.6666666665</v>
      </c>
      <c r="JY13" s="42">
        <f>JX13/INDEX(Exchange_rate7,MATCH('Total Basket CMB_Regions '!$A13,Exch_regions,0),MATCH('Total Basket CMB_Regions '!JX$1,Exch_month10,0))</f>
        <v>87.829634146341462</v>
      </c>
      <c r="JZ13" s="42">
        <v>2434760</v>
      </c>
      <c r="KA13" s="42">
        <f>JZ13/INDEX(Exchange_rate8,MATCH('Total Basket CMB_Regions '!$A13,Exch_regions,0),MATCH('Total Basket CMB_Regions '!JZ$1,Exchange_month11,0))</f>
        <v>88.0033734939759</v>
      </c>
      <c r="KB13" s="42">
        <v>2459358.3333333335</v>
      </c>
      <c r="KC13" s="42">
        <f>KB13/INDEX(Exchange_rate9,MATCH('Total Basket CMB_Regions '!$A13,Exch_regions,0),MATCH('Total Basket CMB_Regions '!KB$1,Exch_month11,0))</f>
        <v>88.892469879518075</v>
      </c>
      <c r="KD13" s="42">
        <v>2596076.6666666665</v>
      </c>
      <c r="KE13" s="42">
        <f>KD13/INDEX(Exchange_rate10,MATCH('Total Basket CMB_Regions '!$A13,Exch_regions,0),MATCH('Total Basket CMB_Regions '!KD$1,Exch_month12,0))</f>
        <v>93.55231231231231</v>
      </c>
      <c r="KF13" s="42">
        <v>2529047.6666666665</v>
      </c>
      <c r="KG13" s="42">
        <f>KF13/INDEX(Exchange_rate11,MATCH('Total Basket CMB_Regions '!$A13,Exch_regions,0),MATCH('Total Basket CMB_Regions '!KF$1,Exch_month13,0))</f>
        <v>90.418931963628125</v>
      </c>
      <c r="KH13" s="42">
        <v>2610066.6666666665</v>
      </c>
      <c r="KI13" s="42">
        <f>KH13/INDEX(Exchange_rate12,MATCH('Total Basket CMB_Regions '!$A13,Exch_regions,0),MATCH('Total Basket CMB_Regions '!KH$1,Exch_month14,0))</f>
        <v>92.12</v>
      </c>
      <c r="KJ13" s="42">
        <v>2507700</v>
      </c>
      <c r="KK13" s="42">
        <f>KJ13/INDEX(Exchange_rate13,MATCH('Total Basket CMB_Regions '!$A13,Exch_regions,0),MATCH('Total Basket CMB_Regions '!KJ$1,Exch_month15,0))</f>
        <v>87.47790697674418</v>
      </c>
      <c r="KL13" s="42">
        <v>2379205</v>
      </c>
      <c r="KM13" s="42">
        <f>KL13/INDEX(Exchange_rate14,MATCH('Total Basket CMB_Regions '!$A13,Exch_regions,0),MATCH('Total Basket CMB_Regions '!KL$1,Exch_month16,0))</f>
        <v>82.041551724137932</v>
      </c>
      <c r="KN13" s="42">
        <v>2431374.6666666665</v>
      </c>
      <c r="KO13" s="42">
        <f>KN13/INDEX(Exchange_rate15,MATCH('Total Basket CMB_Regions '!$A13,Exch_regions,0),MATCH('Total Basket CMB_Regions '!KN$1,Exch_month17,0))</f>
        <v>85.112298716452727</v>
      </c>
      <c r="KP13" s="44">
        <v>2315652.5</v>
      </c>
      <c r="KQ13" s="42">
        <f>KP13/INDEX(Exchange_rate16,MATCH('Total Basket CMB_Regions '!$A13,Exch_regions,0),MATCH('Total Basket CMB_Regions '!KP$1,Exch_month18,0))</f>
        <v>80.195757575757582</v>
      </c>
      <c r="KR13" s="42">
        <v>2244819.1666666665</v>
      </c>
      <c r="KS13" s="42">
        <f>KR13/INDEX(Exchange_rate17,MATCH('Total Basket CMB_Regions '!$A13,Exch_regions,0),MATCH('Total Basket CMB_Regions '!KR$1,Exch_month19,0))</f>
        <v>76.527926136363632</v>
      </c>
      <c r="KT13" s="42">
        <v>2390836.9999833335</v>
      </c>
      <c r="KU13" s="42">
        <f>KT13/INDEX(Exchange_rate18,MATCH('Total Basket CMB_Regions '!$A13,Exch_regions,0),MATCH('Total Basket CMB_Regions '!KT$1,Exch_month20,0))</f>
        <v>80.590011235393263</v>
      </c>
      <c r="KV13" s="42">
        <v>2482171.6666666665</v>
      </c>
      <c r="KW13" s="42">
        <f>KV13/INDEX(Exchange_rate19,MATCH('Total Basket CMB_Regions '!$A13,Exch_regions,0),MATCH('Total Basket CMB_Regions '!KV$1,Exch_month21,0))</f>
        <v>73.910818858560788</v>
      </c>
      <c r="KX13" s="2">
        <v>2942085.8333333335</v>
      </c>
      <c r="KY13" s="42">
        <f>KX13/INDEX(Exchange_rate20,MATCH('Total Basket CMB_Regions '!$A13,Exch_regions,0),MATCH(KX$1,Exch_month22,0))</f>
        <v>98.069527777777779</v>
      </c>
      <c r="KZ13" s="42">
        <v>3215100</v>
      </c>
      <c r="LA13" s="42">
        <f>KZ13/INDEX(Exchange_rate22,MATCH('Total Basket CMB_Regions '!$A13,Exch_regions,0),MATCH(KZ$1,Exch_month24,0))</f>
        <v>102.61066607091564</v>
      </c>
      <c r="LB13" s="42">
        <v>3293666.6666666665</v>
      </c>
      <c r="LC13" s="42">
        <f>LB13/INDEX(Exchange_rate23,MATCH('Total Basket CMB_Regions '!$A13,Exch_regions,0),MATCH(LB$1,Exch_month25,0))</f>
        <v>106.24731182795698</v>
      </c>
      <c r="LD13" s="24">
        <f t="shared" si="0"/>
        <v>2685763.666666667</v>
      </c>
      <c r="LE13" s="24">
        <f t="shared" si="0"/>
        <v>100.57621618911227</v>
      </c>
      <c r="LG13" s="41"/>
    </row>
    <row r="14" spans="1:319" x14ac:dyDescent="0.35">
      <c r="A14" s="1" t="s">
        <v>11</v>
      </c>
      <c r="B14" s="21">
        <v>2180410</v>
      </c>
      <c r="C14" s="15">
        <f t="array" ref="C14">B14/INDEX(Exch_rate,MATCH($A14,Exch_regions1,0),MATCH(B$1,Exch_months1,0))</f>
        <v>104.02719465648855</v>
      </c>
      <c r="D14" s="21">
        <v>2184360</v>
      </c>
      <c r="E14" s="15">
        <f t="array" ref="E14">D14/INDEX(Exch_rate,MATCH($A14,Exch_regions1,0),MATCH(D$1,Exch_months1,0))</f>
        <v>111.10681586978637</v>
      </c>
      <c r="F14" s="21">
        <v>1855648.75</v>
      </c>
      <c r="G14" s="15">
        <f t="array" ref="G14">F14/INDEX(Exch_rate,MATCH($A14,Exch_regions1,0),MATCH(F$1,Exch_months1,0))</f>
        <v>101.88818455355084</v>
      </c>
      <c r="H14" s="21">
        <v>2142300</v>
      </c>
      <c r="I14" s="15">
        <f t="array" ref="I14">H14/INDEX(Exch_rate,MATCH($A14,Exch_regions1,0),MATCH(H$1,Exch_months1,0))</f>
        <v>121.99886104783599</v>
      </c>
      <c r="J14" s="21">
        <v>2136125</v>
      </c>
      <c r="K14" s="15">
        <f t="array" ref="K14">J14/INDEX(Exch_rate,MATCH($A14,Exch_regions1,0),MATCH(J$1,Exch_months1,0))</f>
        <v>120.00702247191012</v>
      </c>
      <c r="L14" s="21">
        <v>2239625</v>
      </c>
      <c r="M14" s="15">
        <f t="array" ref="M14">L14/INDEX(Exch_rate,MATCH($A14,Exch_regions1,0),MATCH(L$1,Exch_months1,0))</f>
        <v>121.38888888888889</v>
      </c>
      <c r="N14" s="21">
        <v>2113100</v>
      </c>
      <c r="O14" s="15">
        <f t="array" ref="O14">N14/INDEX(Exch_rate,MATCH($A14,Exch_regions1,0),MATCH(N$1,Exch_months1,0))</f>
        <v>113.60752688172043</v>
      </c>
      <c r="P14" s="21">
        <v>2119437.5</v>
      </c>
      <c r="Q14" s="15">
        <f t="array" ref="Q14">P14/INDEX(Exch_rate,MATCH($A14,Exch_regions1,0),MATCH(P$1,Exch_months1,0))</f>
        <v>111.25656167979002</v>
      </c>
      <c r="R14" s="21">
        <v>2113900</v>
      </c>
      <c r="S14" s="15">
        <f t="array" ref="S14">R14/INDEX(Exch_rate,MATCH($A14,Exch_regions1,0),MATCH(R$1,Exch_months1,0))</f>
        <v>109.07636738906089</v>
      </c>
      <c r="T14" s="21">
        <v>2251812.5</v>
      </c>
      <c r="U14" s="15">
        <f t="array" ref="U14">T14/INDEX(Exch_rate,MATCH($A14,Exch_regions1,0),MATCH(T$1,Exch_months1,0))</f>
        <v>111.26875222358383</v>
      </c>
      <c r="V14" s="21">
        <v>2342812.5</v>
      </c>
      <c r="W14" s="15">
        <f t="array" ref="W14">V14/INDEX(Exch_rate,MATCH($A14,Exch_regions1,0),MATCH(V$1,Exch_months1,0))</f>
        <v>113.45338983050847</v>
      </c>
      <c r="X14" s="21">
        <v>2332187.5</v>
      </c>
      <c r="Y14" s="15">
        <f t="array" ref="Y14">X14/INDEX(Exch_rate,MATCH($A14,Exch_regions1,0),MATCH(X$1,Exch_months1,0))</f>
        <v>112.28635050553683</v>
      </c>
      <c r="Z14" s="21">
        <v>2257968.75</v>
      </c>
      <c r="AA14" s="15">
        <f t="array" ref="AA14">Z14/INDEX(Exch_rate,MATCH($A14,Exch_regions1,0),MATCH(Z$1,Exch_months1,0))</f>
        <v>109.21251511487303</v>
      </c>
      <c r="AB14" s="21">
        <v>2340562.5</v>
      </c>
      <c r="AC14" s="15">
        <f t="array" ref="AC14">AB14/INDEX(Exch_rate,MATCH($A14,Exch_regions1,0),MATCH(AB$1,Exch_months1,0))</f>
        <v>120.39930555555556</v>
      </c>
      <c r="AD14" s="21">
        <v>2339200</v>
      </c>
      <c r="AE14" s="15">
        <f t="array" ref="AE14">AD14/INDEX(Exch_rate,MATCH($A14,Exch_regions1,0),MATCH(AD$1,Exch_months1,0))</f>
        <v>118.88595242935556</v>
      </c>
      <c r="AF14" s="21">
        <v>2335250</v>
      </c>
      <c r="AG14" s="15">
        <f t="array" ref="AG14">AF14/INDEX(Exch_rate,MATCH($A14,Exch_regions1,0),MATCH(AF$1,Exch_months1,0))</f>
        <v>116.15269833374782</v>
      </c>
      <c r="AH14" s="21">
        <v>2473781.25</v>
      </c>
      <c r="AI14" s="15">
        <f t="array" ref="AI14">AH14/INDEX(Exch_rate,MATCH($A14,Exch_regions1,0),MATCH(AH$1,Exch_months1,0))</f>
        <v>121.04069215563472</v>
      </c>
      <c r="AJ14" s="21">
        <v>2506862.5</v>
      </c>
      <c r="AK14" s="15">
        <f t="array" ref="AK14">AJ14/INDEX(Exch_rate,MATCH($A14,Exch_regions1,0),MATCH(AJ$1,Exch_months1,0))</f>
        <v>122.36954505515962</v>
      </c>
      <c r="AL14" s="21">
        <v>2454156.25</v>
      </c>
      <c r="AM14" s="15">
        <f t="array" ref="AM14">AL14/INDEX(Exch_rate,MATCH($A14,Exch_regions1,0),MATCH(AL$1,Exch_months1,0))</f>
        <v>118.58691712974148</v>
      </c>
      <c r="AN14" s="21">
        <v>2413429.5</v>
      </c>
      <c r="AO14" s="15">
        <f t="array" ref="AO14">AN14/INDEX(Exch_rate,MATCH($A14,Exch_regions1,0),MATCH(AN$1,Exch_months1,0))</f>
        <v>119.50628868531815</v>
      </c>
      <c r="AP14" s="21">
        <v>2482622.5</v>
      </c>
      <c r="AQ14" s="15">
        <f t="array" ref="AQ14">AP14/INDEX(Exch_rate,MATCH($A14,Exch_regions1,0),MATCH(AP$1,Exch_months1,0))</f>
        <v>120.09590267027863</v>
      </c>
      <c r="AR14" s="21">
        <v>2481575</v>
      </c>
      <c r="AS14" s="15">
        <f t="array" ref="AS14">AR14/INDEX(Exch_rate,MATCH($A14,Exch_regions1,0),MATCH(AR$1,Exch_months1,0))</f>
        <v>118.02972651605232</v>
      </c>
      <c r="AT14" s="21">
        <v>2457950</v>
      </c>
      <c r="AU14" s="15">
        <f t="array" ref="AU14">AT14/INDEX(Exch_rate,MATCH($A14,Exch_regions1,0),MATCH(AT$1,Exch_months1,0))</f>
        <v>117.18474374255065</v>
      </c>
      <c r="AV14" s="21">
        <v>2425857.5</v>
      </c>
      <c r="AW14" s="15">
        <f t="array" ref="AW14">AV14/INDEX(Exch_rate,MATCH($A14,Exch_regions1,0),MATCH(AV$1,Exch_months1,0))</f>
        <v>115.12231871678055</v>
      </c>
      <c r="AX14" s="21">
        <v>2404350</v>
      </c>
      <c r="AY14" s="15">
        <f t="array" ref="AY14">AX14/INDEX(Exch_rate,MATCH($A14,Exch_regions1,0),MATCH(AX$1,Exch_months1,0))</f>
        <v>111.96041909196741</v>
      </c>
      <c r="AZ14" s="21">
        <v>2437537.5</v>
      </c>
      <c r="BA14" s="15">
        <f t="array" ref="BA14">AZ14/INDEX(Exch_rate,MATCH($A14,Exch_regions1,0),MATCH(AZ$1,Exch_months1,0))</f>
        <v>111.81364678899082</v>
      </c>
      <c r="BB14" s="21">
        <v>2507737.5</v>
      </c>
      <c r="BC14" s="15">
        <f t="array" ref="BC14">BB14/INDEX(Exch_rate,MATCH($A14,Exch_regions1,0),MATCH(BB$1,Exch_months1,0))</f>
        <v>114.50856164383562</v>
      </c>
      <c r="BD14" s="21">
        <v>2429312.5</v>
      </c>
      <c r="BE14" s="15">
        <f t="array" ref="BE14">BD14/INDEX(Exch_rate,MATCH($A14,Exch_regions1,0),MATCH(BD$1,Exch_months1,0))</f>
        <v>108.93778026905829</v>
      </c>
      <c r="BF14" s="21">
        <v>2495875</v>
      </c>
      <c r="BG14" s="15">
        <f t="array" ref="BG14">BF14/INDEX(Exch_rate,MATCH($A14,Exch_regions1,0),MATCH(BF$1,Exch_months1,0))</f>
        <v>110.8538751943149</v>
      </c>
      <c r="BH14" s="21">
        <v>2499625</v>
      </c>
      <c r="BI14" s="15">
        <f t="array" ref="BI14">BH14/INDEX(Exch_rate,MATCH($A14,Exch_regions1,0),MATCH(BH$1,Exch_months1,0))</f>
        <v>109.8832864427642</v>
      </c>
      <c r="BJ14" s="21">
        <v>2426700</v>
      </c>
      <c r="BK14" s="15">
        <f t="array" ref="BK14">BJ14/INDEX(Exch_rate,MATCH($A14,Exch_regions1,0),MATCH(BJ$1,Exch_months1,0))</f>
        <v>106.69627154414351</v>
      </c>
      <c r="BL14" s="21">
        <v>2474300</v>
      </c>
      <c r="BM14" s="15">
        <f t="array" ref="BM14">BL14/INDEX(Exch_rate,MATCH($A14,Exch_regions1,0),MATCH(BL$1,Exch_months1,0))</f>
        <v>108.77000175839635</v>
      </c>
      <c r="BN14" s="21">
        <v>2447312.5</v>
      </c>
      <c r="BO14" s="15">
        <f t="array" ref="BO14">BN14/INDEX(Exch_rate,MATCH($A14,Exch_regions1,0),MATCH(BN$1,Exch_months1,0))</f>
        <v>106.82289393278045</v>
      </c>
      <c r="BP14" s="21">
        <v>2459687.5</v>
      </c>
      <c r="BQ14" s="15">
        <f t="array" ref="BQ14">BP14/INDEX(Exch_rate,MATCH($A14,Exch_regions1,0),MATCH(BP$1,Exch_months1,0))</f>
        <v>107.59787839020123</v>
      </c>
      <c r="BR14" s="21">
        <v>2528125</v>
      </c>
      <c r="BS14" s="15">
        <f t="array" ref="BS14">BR14/INDEX(Exch_rate,MATCH($A14,Exch_regions1,0),MATCH(BR$1,Exch_months1,0))</f>
        <v>110.83406400701446</v>
      </c>
      <c r="BT14" s="21">
        <v>2467625</v>
      </c>
      <c r="BU14" s="15">
        <f t="array" ref="BU14">BT14/INDEX(Exch_rate,MATCH($A14,Exch_regions1,0),MATCH(BT$1,Exch_months1,0))</f>
        <v>108.58635863586359</v>
      </c>
      <c r="BV14" s="21">
        <v>2418875</v>
      </c>
      <c r="BW14" s="15">
        <f t="array" ref="BW14">BV14/INDEX(Exch_rate,MATCH($A14,Exch_regions1,0),MATCH(BV$1,Exch_months1,0))</f>
        <v>107.17213114754098</v>
      </c>
      <c r="BX14" s="21">
        <v>2396487.5</v>
      </c>
      <c r="BY14" s="15">
        <f t="array" ref="BY14">BX14/INDEX(Exch_rate,MATCH($A14,Exch_regions1,0),MATCH(BX$1,Exch_months1,0))</f>
        <v>106.4537802061123</v>
      </c>
      <c r="BZ14" s="21">
        <v>2435375</v>
      </c>
      <c r="CA14" s="15">
        <f t="array" ref="CA14">BZ14/INDEX(Exch_rate,MATCH($A14,Exch_regions1,0),MATCH(BZ$1,Exch_months1,0))</f>
        <v>107.75995575221239</v>
      </c>
      <c r="CB14" s="21">
        <v>2448125</v>
      </c>
      <c r="CC14" s="15">
        <f t="array" ref="CC14">CB14/INDEX(Exch_rate,MATCH($A14,Exch_regions1,0),MATCH(CB$1,Exch_months1,0))</f>
        <v>107.89444689290437</v>
      </c>
      <c r="CD14" s="21">
        <v>2495525</v>
      </c>
      <c r="CE14" s="15">
        <f t="array" ref="CE14">CD14/INDEX(Exch_rate,MATCH($A14,Exch_regions1,0),MATCH(CD$1,Exch_months1,0))</f>
        <v>111.0504182983268</v>
      </c>
      <c r="CF14" s="21">
        <v>2525156.25</v>
      </c>
      <c r="CG14" s="15">
        <f t="array" ref="CG14">CF14/INDEX(Exch_rate,MATCH($A14,Exch_regions1,0),MATCH(CF$1,Exch_months1,0))</f>
        <v>112.3290146797153</v>
      </c>
      <c r="CH14" s="21">
        <v>2438093.75</v>
      </c>
      <c r="CI14" s="15">
        <f t="array" ref="CI14">CH14/INDEX(Exch_rate,MATCH($A14,Exch_regions1,0),MATCH(CH$1,Exch_months1,0))</f>
        <v>108.45612766903915</v>
      </c>
      <c r="CJ14" s="21">
        <v>2482900</v>
      </c>
      <c r="CK14" s="15">
        <f t="array" ref="CK14">CJ14/INDEX(Exch_rate,MATCH($A14,Exch_regions1,0),MATCH(CJ$1,Exch_months1,0))</f>
        <v>110.58703010867629</v>
      </c>
      <c r="CL14" s="21">
        <v>2540562.5</v>
      </c>
      <c r="CM14" s="15">
        <f t="array" ref="CM14">CL14/INDEX(Exch_rate,MATCH($A14,Exch_regions1,0),MATCH(CL$1,Exch_months1,0))</f>
        <v>113.48129536571747</v>
      </c>
      <c r="CN14" s="21">
        <v>2641275</v>
      </c>
      <c r="CO14" s="15">
        <f t="array" ref="CO14">CN14/INDEX(Exch_rate,MATCH($A14,Exch_regions1,0),MATCH(CN$1,Exch_months1,0))</f>
        <v>115.08823529411765</v>
      </c>
      <c r="CP14" s="21">
        <v>2535121.5</v>
      </c>
      <c r="CQ14" s="15">
        <f t="array" ref="CQ14">CP14/INDEX(Exch_rate,MATCH($A14,Exch_regions1,0),MATCH(CP$1,Exch_months1,0))</f>
        <v>108.80349785407725</v>
      </c>
      <c r="CR14" s="21">
        <v>2602375</v>
      </c>
      <c r="CS14" s="15">
        <f t="array" ref="CS14">CR14/INDEX(Exch_rate,MATCH($A14,Exch_regions1,0),MATCH(CR$1,Exch_months1,0))</f>
        <v>111.57020364415862</v>
      </c>
      <c r="CT14" s="21">
        <v>2677750</v>
      </c>
      <c r="CU14" s="15">
        <f t="array" ref="CU14">CT14/INDEX(Exch_rate,MATCH($A14,Exch_regions1,0),MATCH(CT$1,Exch_months1,0))</f>
        <v>114.26285470450182</v>
      </c>
      <c r="CV14" s="21">
        <v>2713750</v>
      </c>
      <c r="CW14" s="15">
        <f t="array" ref="CW14">CV14/INDEX(Exch_rate,MATCH($A14,Exch_regions1,0),MATCH(CV$1,Exch_months1,0))</f>
        <v>122.79411764705883</v>
      </c>
      <c r="CX14" s="15">
        <v>2681500</v>
      </c>
      <c r="CY14" s="15">
        <f t="array" ref="CY14">CX14/INDEX(Exch_rate,MATCH($A14,Exch_regions1,0),MATCH(CX$1,Exch_months1,0))</f>
        <v>121.19774011299435</v>
      </c>
      <c r="CZ14" s="15">
        <v>2645500</v>
      </c>
      <c r="DA14" s="15">
        <f t="array" ref="DA14">CZ14/INDEX(Exch_rate,MATCH($A14,Exch_regions1,0),MATCH(CZ$1,Exch_months1,0))</f>
        <v>119.57062146892656</v>
      </c>
      <c r="DB14" s="15">
        <v>2603700</v>
      </c>
      <c r="DC14" s="15">
        <f t="array" ref="DC14">DB14/INDEX(Exch_rate,MATCH($A14,Exch_regions1,0),MATCH(DB$1,Exch_months1,0))</f>
        <v>116.98079299112659</v>
      </c>
      <c r="DD14" s="15">
        <v>2666000</v>
      </c>
      <c r="DE14" s="15">
        <f t="array" ref="DE14">DD14/INDEX(Exch_rate,MATCH($A14,Exch_regions1,0),MATCH(DD$1,Exch_months1,0))</f>
        <v>119.68574635241302</v>
      </c>
      <c r="DF14" s="2">
        <v>2635437.5</v>
      </c>
      <c r="DG14" s="15">
        <f t="array" ref="DG14">DF14/INDEX(Exch_rate,MATCH($A14,Exch_regions1,0),MATCH(DF$1,Exch_months1,0))</f>
        <v>118.04871220604703</v>
      </c>
      <c r="DH14" s="2">
        <v>2681375</v>
      </c>
      <c r="DI14" s="15">
        <f t="array" ref="DI14">DH14/INDEX(Exch_rate,MATCH($A14,Exch_regions1,0),MATCH(DH$1,Exch_months1,0))</f>
        <v>119.30478309232481</v>
      </c>
      <c r="DJ14" s="2">
        <v>2588500</v>
      </c>
      <c r="DK14" s="15">
        <f t="array" ref="DK14">DJ14/INDEX(Exch_rate,MATCH($A14,Exch_regions1,0),MATCH(DJ$1,Exch_months1,0))</f>
        <v>113.28227571115974</v>
      </c>
      <c r="DL14" s="2">
        <v>2635350</v>
      </c>
      <c r="DM14" s="15">
        <f t="array" ref="DM14">DL14/INDEX(Exch_rate,MATCH($A14,Exch_regions1,0),MATCH(DL$1,Exch_months1,0))</f>
        <v>115.03055434308162</v>
      </c>
      <c r="DN14" s="2">
        <v>2597187.5</v>
      </c>
      <c r="DO14" s="15">
        <f t="array" ref="DO14">DN14/INDEX(Exch_rate,MATCH($A14,Exch_regions1,0),MATCH(DN$1,Exch_months1,0))</f>
        <v>113.16721132897604</v>
      </c>
      <c r="DP14" s="2">
        <v>2580312.5</v>
      </c>
      <c r="DQ14" s="15">
        <f t="array" ref="DQ14">DP14/INDEX(Exch_rate,MATCH($A14,Exch_regions1,0),MATCH(DP$1,Exch_months1,0))</f>
        <v>111.97450501762951</v>
      </c>
      <c r="DR14" s="17">
        <v>2441350</v>
      </c>
      <c r="DS14" s="15">
        <f t="array" ref="DS14">DR14/INDEX(Exch_rate,MATCH($A14,Exch_regions1,0),MATCH(DR$1,Exch_months1,0))</f>
        <v>106.03040173724213</v>
      </c>
      <c r="DT14" s="17">
        <v>2401062.5</v>
      </c>
      <c r="DU14" s="15">
        <f t="array" ref="DU14">DT14/INDEX(Exch_rate,MATCH($A14,Exch_regions1,0),MATCH(DT$1,Exch_months1,0))</f>
        <v>103.85779940524466</v>
      </c>
      <c r="DV14" s="17">
        <v>2402125</v>
      </c>
      <c r="DW14" s="15">
        <f t="array" ref="DW14">DV14/INDEX(Exch_rate,MATCH($A14,Exch_regions1,0),MATCH(DV$1,Exch_months1,0))</f>
        <v>104.35514526201466</v>
      </c>
      <c r="DX14" s="17">
        <v>2378150</v>
      </c>
      <c r="DY14" s="15">
        <f t="array" ref="DY14">DX14/INDEX(Exch_rate,MATCH($A14,Exch_regions1,0),MATCH(DX$1,Exch_months1,0))</f>
        <v>102.90566854175681</v>
      </c>
      <c r="DZ14" s="17">
        <v>2370375</v>
      </c>
      <c r="EA14" s="15">
        <f t="array" ref="EA14">DZ14/INDEX(Exch_rate,MATCH($A14,Exch_regions1,0),MATCH(DZ$1,Exch_months1,0))</f>
        <v>103.31244892399891</v>
      </c>
      <c r="EB14" s="17">
        <v>2380062.5</v>
      </c>
      <c r="EC14" s="15">
        <f t="array" ref="EC14">EB14/INDEX(Exch_rate,MATCH($A14,Exch_regions1,0),MATCH(EB$1,Exch_months1,0))</f>
        <v>103.90450204638472</v>
      </c>
      <c r="ED14" s="2">
        <v>2271100</v>
      </c>
      <c r="EE14" s="15">
        <f t="array" ref="EE14">ED14/INDEX(Exch_rate,MATCH($A14,Exch_regions1,0),MATCH(ED$1,Exch_months1,0))</f>
        <v>98.33730244641697</v>
      </c>
      <c r="EF14" s="20">
        <v>2248625</v>
      </c>
      <c r="EG14" s="15">
        <f t="array" ref="EG14">EF14/INDEX(Exch_rate,MATCH($A14,Exch_regions1,0),MATCH(EF$1,Exch_months1,0))</f>
        <v>95.737094199042048</v>
      </c>
      <c r="EH14" s="2">
        <v>2143562.5</v>
      </c>
      <c r="EI14" s="15">
        <f t="array" ref="EI14">EH14/INDEX(Exch_rate,MATCH($A14,Exch_regions1,0),MATCH(EH$1,Exch_months1,0))</f>
        <v>91.02176220806794</v>
      </c>
      <c r="EJ14" s="21">
        <v>2108645</v>
      </c>
      <c r="EK14" s="15">
        <f t="array" ref="EK14">EJ14/INDEX(Exch_rate,MATCH($A14,Exch_regions1,0),MATCH(EJ$1,Exch_months1,0))</f>
        <v>89.65327380952381</v>
      </c>
      <c r="EL14" s="21">
        <v>2141250</v>
      </c>
      <c r="EM14" s="15">
        <f t="array" ref="EM14">EL14/INDEX(Exch_rate,MATCH($A14,Exch_regions1,0),MATCH(EL$1,Exch_months1,0))</f>
        <v>90.229128259151963</v>
      </c>
      <c r="EN14" s="2">
        <v>2086687.5</v>
      </c>
      <c r="EO14" s="15">
        <f t="array" ref="EO14">EN14/INDEX(Exch_rate,MATCH($A14,Exch_regions1,0),MATCH(EN$1,Exch_months1,0))</f>
        <v>87.814308258811153</v>
      </c>
      <c r="EP14" s="2">
        <v>2099437.5</v>
      </c>
      <c r="EQ14" s="15">
        <f t="array" ref="EQ14">EP14/INDEX(Exch_rate,MATCH($A14,Exch_regions1,0),MATCH(EP$1,Exch_months1,0))</f>
        <v>88.443917851500785</v>
      </c>
      <c r="ER14" s="29">
        <v>2115187.5</v>
      </c>
      <c r="ES14" s="15">
        <f t="array" ref="ES14">ER14/INDEX(Exch_rate,MATCH($A14,Exch_regions1,0),MATCH(ER$1,Exch_months1,0))</f>
        <v>88.756884343036972</v>
      </c>
      <c r="ET14" s="29">
        <v>2242062.5</v>
      </c>
      <c r="EU14" s="15">
        <f t="array" ref="EU14">ET14/INDEX(Exch_rate,MATCH($A14,Exch_regions1,0),MATCH(ET$1,Exch_months1,0))</f>
        <v>94.154855643044613</v>
      </c>
      <c r="EV14" s="30">
        <v>2288600</v>
      </c>
      <c r="EW14" s="15">
        <f t="array" ref="EW14">EV14/INDEX(Exch_rate,MATCH($A14,Exch_regions1,0),MATCH(EV$1,Exch_months1,0))</f>
        <v>95.557411273486437</v>
      </c>
      <c r="EX14" s="30">
        <v>2300312.5</v>
      </c>
      <c r="EY14" s="15">
        <f t="array" ref="EY14">EX14/INDEX(Exch_rate,MATCH($A14,Exch_regions1,0),MATCH(EX$1,Exch_months1,0))</f>
        <v>95.846354166666671</v>
      </c>
      <c r="EZ14" s="30">
        <v>2345687.5</v>
      </c>
      <c r="FA14" s="15">
        <f t="array" ref="FA14">EZ14/INDEX(Exch_rate,MATCH($A14,Exch_regions1,0),MATCH(EZ$1,Exch_months1,0))</f>
        <v>97.736979166666671</v>
      </c>
      <c r="FB14" s="30">
        <v>2391625</v>
      </c>
      <c r="FC14" s="15">
        <f t="array" ref="FC14">FB14/INDEX(Exch_rate,MATCH($A14,Exch_regions1,0),MATCH(FB$1,Exch_months1,0))</f>
        <v>99.443866943866951</v>
      </c>
      <c r="FD14" s="30">
        <v>2424812.5</v>
      </c>
      <c r="FE14" s="15">
        <f t="array" ref="FE14">FD14/INDEX(Exch_rate,MATCH($A14,Exch_regions1,0),MATCH(FD$1,Exch_months1,0))</f>
        <v>100.77142857142857</v>
      </c>
      <c r="FF14" s="15">
        <v>2445450</v>
      </c>
      <c r="FG14" s="15">
        <f t="array" ref="FG14">FF14/INDEX(Exch_rate,MATCH($A14,Exch_regions1,0),MATCH(FF$1,Exch_months1,0))</f>
        <v>101.30281690140845</v>
      </c>
      <c r="FH14" s="15">
        <v>2476218.75</v>
      </c>
      <c r="FI14" s="15">
        <f t="array" ref="FI14">FH14/INDEX(Exch_rate,MATCH($A14,Exch_regions1,0),MATCH(FH$1,Exch_months1,0))</f>
        <v>101.98069498069498</v>
      </c>
      <c r="FJ14" s="15">
        <v>2502125</v>
      </c>
      <c r="FK14" s="15">
        <f t="array" ref="FK14">FJ14/INDEX(Exch_rate,MATCH($A14,Exch_regions1,0),MATCH(FJ$1,Exch_months1,0))</f>
        <v>103.0211013896037</v>
      </c>
      <c r="FL14" s="15">
        <v>2494031.25</v>
      </c>
      <c r="FM14" s="15">
        <f t="array" ref="FM14">FL14/INDEX(Exch_rate,MATCH($A14,Exch_regions1,0),MATCH(FL$1,Exch_months1,0))</f>
        <v>104.00030232267211</v>
      </c>
      <c r="FN14" s="15">
        <v>2388968.75</v>
      </c>
      <c r="FO14" s="15">
        <f t="array" ref="FO14">FN14/INDEX(Exch_rate,MATCH($A14,Exch_regions1,0),MATCH(FN$1,Exch_months1,0))</f>
        <v>99.566293305548314</v>
      </c>
      <c r="FP14" s="15">
        <v>2365531.25</v>
      </c>
      <c r="FQ14" s="15">
        <f t="array" ref="FQ14">FP14/INDEX(Exch_rate,MATCH($A14,Exch_regions1,0),MATCH(FP$1,Exch_months1,0))</f>
        <v>98.769572025052199</v>
      </c>
      <c r="FR14" s="15">
        <v>2356125</v>
      </c>
      <c r="FS14" s="15">
        <f t="array" ref="FS14">FR14/INDEX(Exch_rate,MATCH($A14,Exch_regions1,0),MATCH(FR$1,Exch_months1,0))</f>
        <v>98.028916163927605</v>
      </c>
      <c r="FT14" s="15">
        <v>2474862.5</v>
      </c>
      <c r="FU14" s="15">
        <f t="array" ref="FU14">FT14/INDEX(Exch_rate,MATCH($A14,Exch_regions1,0),MATCH(FT$1,Exch_months1,0))</f>
        <v>98.208829365079367</v>
      </c>
      <c r="FV14" s="15">
        <v>2729250</v>
      </c>
      <c r="FW14" s="15">
        <f t="array" ref="FW14">FV14/INDEX(Exch_rate,MATCH($A14,Exch_regions1,0),MATCH(FV$1,Exch_months1,0))</f>
        <v>105.55474981870921</v>
      </c>
      <c r="FX14" s="15">
        <v>2701700</v>
      </c>
      <c r="FY14" s="15">
        <f t="array" ref="FY14">FX14/INDEX(Exch_rate,MATCH($A14,Exch_regions1,0),MATCH(FX$1,Exch_months1,0))</f>
        <v>103.95151981531359</v>
      </c>
      <c r="FZ14" s="15">
        <v>2762062.5</v>
      </c>
      <c r="GA14" s="15">
        <f t="array" ref="GA14">FZ14/INDEX(Exch_rate,MATCH($A14,Exch_regions1,0),MATCH(FZ$1,Exch_months1,0))</f>
        <v>105.90222861250899</v>
      </c>
      <c r="GB14" s="15">
        <v>2873750</v>
      </c>
      <c r="GC14" s="15">
        <f t="array" ref="GC14">GB14/INDEX(Exch_rate,MATCH($A14,Exch_regions1,0),MATCH(GB$1,Exch_months1,0))</f>
        <v>109.53878406708596</v>
      </c>
      <c r="GD14" s="15">
        <v>2556437.5</v>
      </c>
      <c r="GE14" s="15">
        <f t="array" ref="GE14">GD14/INDEX(Exch_rate,MATCH($A14,Exch_regions1,0),MATCH(GD$1,Exch_months1,0))</f>
        <v>99.158787878787876</v>
      </c>
      <c r="GF14" s="15">
        <v>2532812.5</v>
      </c>
      <c r="GG14" s="15">
        <f t="array" ref="GG14">GF14/INDEX(Exch_rate,MATCH($A14,Exch_regions1,0),MATCH(GF$1,Exch_months1,0))</f>
        <v>98.242424242424249</v>
      </c>
      <c r="GH14" s="15">
        <v>2599087.5</v>
      </c>
      <c r="GI14" s="15">
        <f t="array" ref="GI14">GH14/INDEX(Exch_rate,MATCH($A14,Exch_regions1,0),MATCH(GH$1,Exch_months1,0))</f>
        <v>100.13339754394414</v>
      </c>
      <c r="GJ14" s="15">
        <v>2560625</v>
      </c>
      <c r="GK14" s="15">
        <f t="array" ref="GK14">GJ14/INDEX(Exch_rate,MATCH($A14,Exch_regions1,0),MATCH(GJ$1,Exch_months1,0))</f>
        <v>98.675337186897877</v>
      </c>
      <c r="GL14" s="15">
        <v>2586375</v>
      </c>
      <c r="GM14" s="15">
        <f t="array" ref="GM14">GL14/INDEX(Exch_rate,MATCH($A14,Exch_regions1,0),MATCH(GL$1,Exch_months1,0))</f>
        <v>98.341254752851711</v>
      </c>
      <c r="GN14" s="15">
        <v>2590187.5</v>
      </c>
      <c r="GO14" s="15">
        <f t="array" ref="GO14">GN14/INDEX(Exch_rate,MATCH($A14,Exch_regions1,0),MATCH(GN$1,Exch_months1,0))</f>
        <v>98.980176737520893</v>
      </c>
      <c r="GP14" s="15">
        <v>2592600</v>
      </c>
      <c r="GQ14" s="15">
        <f t="array" ref="GQ14">GP14/INDEX(Exch_rate,MATCH($A14,Exch_regions1,0),MATCH(GP$1,Exch_months1,0))</f>
        <v>100.58583899127061</v>
      </c>
      <c r="GR14" s="15">
        <v>2604250</v>
      </c>
      <c r="GS14" s="15">
        <f t="array" ref="GS14">GR14/INDEX(Exch_rate,MATCH($A14,Exch_regions1,0),MATCH(GR$1,Exch_months1,0))</f>
        <v>101.97748409202154</v>
      </c>
      <c r="GT14" s="15">
        <v>2623950</v>
      </c>
      <c r="GU14" s="15">
        <f t="array" ref="GU14">GT14/INDEX(Exch_rate,MATCH($A14,Exch_regions1,0),MATCH(GT$1,Exch_months1,0))</f>
        <v>103.34580543521071</v>
      </c>
      <c r="GV14" s="15">
        <v>2659562.5</v>
      </c>
      <c r="GW14" s="15">
        <f t="array" ref="GW14">GV14/INDEX(Exch_rate,MATCH($A14,Exch_regions1,0),MATCH(GV$1,Exch_months1,0))</f>
        <v>105.27709054923305</v>
      </c>
      <c r="GX14" s="15">
        <v>2718531.25</v>
      </c>
      <c r="GY14" s="15">
        <f t="array" ref="GY14">GX14/INDEX(Exch_rate,MATCH($A14,Exch_regions1,0),MATCH(GX$1,Exch_months1,0))</f>
        <v>107.61133102424542</v>
      </c>
      <c r="GZ14" s="2">
        <v>2751100</v>
      </c>
      <c r="HA14" s="15">
        <f t="array" ref="HA14">GZ14/INDEX(Exch_rate,MATCH($A14,Exch_regions1,0),MATCH(GZ$1,Exch_months1,0))</f>
        <v>108.28970675063964</v>
      </c>
      <c r="HB14" s="15">
        <v>2801750</v>
      </c>
      <c r="HC14" s="15">
        <f t="array" ref="HC14">HB14/INDEX(Exch_rate,MATCH($A14,Exch_regions1,0),MATCH(HB$1,Exch_months1,0))</f>
        <v>108.14957780458384</v>
      </c>
      <c r="HD14" s="15">
        <v>2813875</v>
      </c>
      <c r="HE14" s="15">
        <f t="array" ref="HE14">HD14/INDEX(Exch_rate,MATCH($A14,Exch_regions1,0),MATCH(HD$1,Exch_months1,0))</f>
        <v>108.86238780563293</v>
      </c>
      <c r="HF14" s="15">
        <v>2939100</v>
      </c>
      <c r="HG14" s="15">
        <f t="array" ref="HG14">HF14/INDEX(Exch_rate,MATCH($A14,Exch_regions1,0),MATCH(HF$1,Exch_months1,0))</f>
        <v>113.21648690292758</v>
      </c>
      <c r="HH14" s="15">
        <v>3046312.5</v>
      </c>
      <c r="HI14" s="15">
        <f t="array" ref="HI14">HH14/INDEX(Exch_rate,MATCH($A14,Exch_regions1,0),MATCH(HH$1,Exch_months1,0))</f>
        <v>117.11181377825619</v>
      </c>
      <c r="HJ14" s="15">
        <v>3099300</v>
      </c>
      <c r="HK14" s="15">
        <f t="array" ref="HK14">HJ14/INDEX(Exch_rate,MATCH($A14,Exch_regions1,0),MATCH(HJ$1,Exch_months1,0))</f>
        <v>119.43352601156069</v>
      </c>
      <c r="HL14" s="15">
        <v>3137688</v>
      </c>
      <c r="HM14" s="15">
        <f t="array" ref="HM14">HL14/INDEX(Exch_rate,MATCH($A14,Exch_regions1,0),MATCH(HL$1,Exch_months1,0))</f>
        <v>119.53097142857143</v>
      </c>
      <c r="HN14" s="15">
        <v>3276937.5</v>
      </c>
      <c r="HO14" s="15">
        <f t="array" ref="HO14">HN14/INDEX(Exch_rate,MATCH($A14,Exch_regions1,0),MATCH(HN$1,Exch_months1,0))</f>
        <v>124.83571428571429</v>
      </c>
      <c r="HP14" s="15">
        <v>3370687.5</v>
      </c>
      <c r="HQ14" s="15">
        <f t="array" ref="HQ14">HP14/INDEX(Exch_rate,MATCH($A14,Exch_regions1,0),MATCH(HP$1,Exch_months1,0))</f>
        <v>128.10213776722091</v>
      </c>
      <c r="HR14" s="15">
        <v>3390162.5</v>
      </c>
      <c r="HS14" s="15">
        <f t="array" ref="HS14">HR14/INDEX(Exch_rate,MATCH($A14,Exch_regions1,0),MATCH(HR$1,Exch_months1,0))</f>
        <v>126.49860074626865</v>
      </c>
      <c r="HT14" s="15">
        <v>3472625</v>
      </c>
      <c r="HU14" s="15">
        <f t="array" ref="HU14">HT14/INDEX(Exch_rate,MATCH($A14,Exch_regions1,0),MATCH(HT$1,Exch_months1,0))</f>
        <v>128.61574074074073</v>
      </c>
      <c r="HV14" s="15">
        <v>3509000</v>
      </c>
      <c r="HW14" s="15">
        <f t="array" ref="HW14">HV14/INDEX(Exch_rate,MATCH($A14,Exch_regions1,0),MATCH(HV$1,Exch_months1,0))</f>
        <v>129.96296296296296</v>
      </c>
      <c r="HX14" s="15">
        <v>3433850</v>
      </c>
      <c r="HY14" s="15">
        <f t="array" ref="HY14">HX14/INDEX(Exch_rate,MATCH($A14,Exch_regions1,0),MATCH(HX$1,Exch_months1,0))</f>
        <v>128.36822429906542</v>
      </c>
      <c r="HZ14" s="15">
        <v>3362750</v>
      </c>
      <c r="IA14" s="15">
        <f t="array" ref="IA14">HZ14/INDEX(Exch_rate,MATCH($A14,Exch_regions1,0),MATCH(HZ$1,Exch_months1,0))</f>
        <v>124.83526682134571</v>
      </c>
      <c r="IB14" s="15">
        <v>3378600</v>
      </c>
      <c r="IC14" s="15">
        <f t="array" ref="IC14">IB14/INDEX(Exch_rate,MATCH($A14,Exch_regions1,0),MATCH(IB$1,Exch_months1,0))</f>
        <v>125.13333333333334</v>
      </c>
      <c r="ID14" s="15">
        <v>3457312.5</v>
      </c>
      <c r="IE14" s="15">
        <f t="array" ref="IE14">ID14/INDEX(Exch_rate,MATCH($A14,Exch_regions1,0),MATCH(ID$1,Exch_months1,0))</f>
        <v>128.04861111111111</v>
      </c>
      <c r="IF14" s="15">
        <v>3567875</v>
      </c>
      <c r="IG14" s="15">
        <f t="array" ref="IG14">IF14/INDEX(Exch_rate,MATCH($A14,Exch_regions1,0),MATCH(IF$1,Exch_months1,0))</f>
        <v>132.02127659574469</v>
      </c>
      <c r="IH14" s="15">
        <v>3633600</v>
      </c>
      <c r="II14" s="15">
        <f t="array" ref="II14">IH14/INDEX(Exch_rate,MATCH($A14,Exch_regions1,0),MATCH(IH$1,Exch_months1,0))</f>
        <v>132.61313868613138</v>
      </c>
      <c r="IJ14" s="15">
        <v>3632437.5</v>
      </c>
      <c r="IK14" s="15">
        <f t="array" ref="IK14">IJ14/INDEX(Exch_rate,MATCH($A14,Exch_regions1,0),MATCH(IJ$1,Exch_months1,0))</f>
        <v>130.89864864864865</v>
      </c>
      <c r="IL14" s="15">
        <v>3655187.5</v>
      </c>
      <c r="IM14" s="15">
        <f t="array" ref="IM14">IL14/INDEX(Exch_rate,MATCH($A14,Exch_regions1,0),MATCH(IL$1,Exch_months1,0))</f>
        <v>131.71846846846847</v>
      </c>
      <c r="IN14" s="15">
        <v>3708062.5</v>
      </c>
      <c r="IO14" s="15">
        <f t="array" ref="IO14">IN14/INDEX(Exch_rate,MATCH($A14,Exch_regions1,0),MATCH(IN$1,Exch_months1,0))</f>
        <v>131.6503053326706</v>
      </c>
      <c r="IP14" s="15">
        <v>3839950</v>
      </c>
      <c r="IQ14" s="15">
        <f t="array" ref="IQ14">IP14/INDEX(Exch_rate,MATCH($A14,Exch_regions1,0),MATCH(IP$1,Exch_months1,0))</f>
        <v>135.44797178130511</v>
      </c>
      <c r="IR14" s="15">
        <v>3913125</v>
      </c>
      <c r="IS14" s="15">
        <f t="array" ref="IS14">IR14/INDEX(Exch_rate,MATCH($A14,Exch_regions1,0),MATCH(IR$1,Exch_months1,0))</f>
        <v>137.90748898678413</v>
      </c>
      <c r="IT14" s="15">
        <v>3806150</v>
      </c>
      <c r="IU14" s="15">
        <f t="array" ref="IU14">IT14/INDEX(Exch_rate,MATCH($A14,Exch_regions1,0),MATCH(IT$1,Exch_months1,0))</f>
        <v>131.24655172413793</v>
      </c>
      <c r="IV14" s="15">
        <v>3792625</v>
      </c>
      <c r="IW14" s="15">
        <f t="array" ref="IW14">IV14/INDEX(Exch_rate,MATCH($A14,Exch_regions1,0),MATCH(IV$1,Exch_months1,0))</f>
        <v>130.50116991260066</v>
      </c>
      <c r="IX14" s="15">
        <v>3876562.5</v>
      </c>
      <c r="IY14" s="15">
        <f t="array" ref="IY14">IX14/INDEX(Exch_rate,MATCH($A14,Exch_regions1,0),MATCH(IX$1,Exch_months1,0))</f>
        <v>132.53205128205127</v>
      </c>
      <c r="IZ14" s="15">
        <v>3936750</v>
      </c>
      <c r="JA14" s="15">
        <f t="array" ref="JA14">IZ14/INDEX(Exch_rate,MATCH($A14,Exch_regions1,0),MATCH(IZ$1,Exch_months1,0))</f>
        <v>132.77403035413153</v>
      </c>
      <c r="JB14" s="15">
        <v>4231625</v>
      </c>
      <c r="JC14" s="15">
        <f t="array" ref="JC14">JB14/INDEX(Exch_rate,MATCH($A14,Exch_regions1,0),MATCH(JB$1,Exch_months1,0))</f>
        <v>143.14407008998037</v>
      </c>
      <c r="JD14" s="15">
        <v>4439750</v>
      </c>
      <c r="JE14" s="15">
        <f t="array" ref="JE14">JD14/INDEX(Exch_rate,MATCH($A14,Exch_regions1,0),MATCH(JD$1,Exch_months1,0))</f>
        <v>148.92492955856702</v>
      </c>
      <c r="JF14" s="15">
        <v>4441100</v>
      </c>
      <c r="JG14" s="15">
        <f t="array" ref="JG14">JF14/INDEX(Exch_rate,MATCH($A14,Exch_regions1,0),MATCH(JF$1,Exch_months1,0))</f>
        <v>147.42240663900415</v>
      </c>
      <c r="JH14" s="15">
        <v>4392875</v>
      </c>
      <c r="JI14" s="15">
        <f t="array" ref="JI14">JH14/INDEX(Exch_rate,MATCH($A14,Exch_regions1,0),MATCH(JH$1,Exch_months1,0))</f>
        <v>146.42916666666667</v>
      </c>
      <c r="JJ14" s="15">
        <v>4271500</v>
      </c>
      <c r="JK14" s="15">
        <f t="array" ref="JK14">JJ14/INDEX(Exch_rate,MATCH($A14,Exch_regions1,0),MATCH(JJ$1,Exch_months1,0))</f>
        <v>143.28122903528779</v>
      </c>
      <c r="JL14" s="15">
        <v>4244100</v>
      </c>
      <c r="JM14" s="15">
        <f>JL14/INDEX(Exchange_rate_data1,MATCH('Total Basket CMB_Regions '!$A14,Exch_regions,0),MATCH('Total Basket CMB_Regions '!JL$1,Exch_months3,0))</f>
        <v>143.38175675675674</v>
      </c>
      <c r="JN14" s="42">
        <v>4230375</v>
      </c>
      <c r="JO14" s="42">
        <f>JN14/INDEX(Exchange_rate_data2,MATCH('Total Basket CMB_Regions '!$A14,Exch_regions,0),MATCH('Total Basket CMB_Regions '!JN$1,Exch_months4,0))</f>
        <v>143.10178607672012</v>
      </c>
      <c r="JP14" s="42">
        <v>4241437.5</v>
      </c>
      <c r="JQ14" s="42">
        <f>JP14/INDEX(Exchange_rate_data3,MATCH('Total Basket CMB_Regions '!$A14,Exch_regions,0),MATCH('Total Basket CMB_Regions '!JP$1,Exch_months5,0))</f>
        <v>144.08035532305183</v>
      </c>
      <c r="JR14" s="42">
        <v>4348337.5</v>
      </c>
      <c r="JS14" s="42">
        <f>JR14/INDEX(Exchange_rate4,MATCH('Total Basket CMB_Regions '!$A14,Exch_regions,0),MATCH('Total Basket CMB_Regions '!JR$1,Exch_month6,0))</f>
        <v>148.6611111111111</v>
      </c>
      <c r="JT14" s="42">
        <v>4304262.5</v>
      </c>
      <c r="JU14" s="42">
        <f>JT14/INDEX(Exchange_rate5,MATCH('Total Basket CMB_Regions '!$A14,Exch_regions,0),MATCH('Total Basket CMB_Regions '!JT$1,Exch_month7,0))</f>
        <v>147.4693790149893</v>
      </c>
      <c r="JV14" s="2">
        <v>4286250</v>
      </c>
      <c r="JW14" s="42">
        <f>JV14/INDEX(Exchange_rate6,MATCH('Total Basket CMB_Regions '!$A14,Exch_regions,0),MATCH('Total Basket CMB_Regions '!JV$1,Exch_month9,0))</f>
        <v>146.28839590443687</v>
      </c>
      <c r="JX14" s="42">
        <v>4200250</v>
      </c>
      <c r="JY14" s="42">
        <f>JX14/INDEX(Exchange_rate7,MATCH('Total Basket CMB_Regions '!$A14,Exch_regions,0),MATCH('Total Basket CMB_Regions '!JX$1,Exch_month10,0))</f>
        <v>145.46320346320346</v>
      </c>
      <c r="JZ14" s="42">
        <v>4222312.5</v>
      </c>
      <c r="KA14" s="42">
        <f>JZ14/INDEX(Exchange_rate8,MATCH('Total Basket CMB_Regions '!$A14,Exch_regions,0),MATCH('Total Basket CMB_Regions '!JZ$1,Exchange_month11,0))</f>
        <v>147.28997093023256</v>
      </c>
      <c r="KB14" s="42">
        <v>4100900</v>
      </c>
      <c r="KC14" s="42">
        <f>KB14/INDEX(Exchange_rate9,MATCH('Total Basket CMB_Regions '!$A14,Exch_regions,0),MATCH('Total Basket CMB_Regions '!KB$1,Exch_month11,0))</f>
        <v>141.67904646743824</v>
      </c>
      <c r="KD14" s="42">
        <v>4096209.166666667</v>
      </c>
      <c r="KE14" s="42">
        <f>KD14/INDEX(Exchange_rate10,MATCH('Total Basket CMB_Regions '!$A14,Exch_regions,0),MATCH('Total Basket CMB_Regions '!KD$1,Exch_month12,0))</f>
        <v>142.89101744186047</v>
      </c>
      <c r="KF14" s="42">
        <v>4061826.25</v>
      </c>
      <c r="KG14" s="42">
        <f>KF14/INDEX(Exchange_rate11,MATCH('Total Basket CMB_Regions '!$A14,Exch_regions,0),MATCH('Total Basket CMB_Regions '!KF$1,Exch_month13,0))</f>
        <v>140.4261452031115</v>
      </c>
      <c r="KH14" s="42">
        <v>3940625</v>
      </c>
      <c r="KI14" s="42">
        <f>KH14/INDEX(Exchange_rate12,MATCH('Total Basket CMB_Regions '!$A14,Exch_regions,0),MATCH('Total Basket CMB_Regions '!KH$1,Exch_month14,0))</f>
        <v>137.54363001745202</v>
      </c>
      <c r="KJ14" s="42">
        <v>3860125</v>
      </c>
      <c r="KK14" s="42">
        <f>KJ14/INDEX(Exchange_rate13,MATCH('Total Basket CMB_Regions '!$A14,Exch_regions,0),MATCH('Total Basket CMB_Regions '!KJ$1,Exch_month15,0))</f>
        <v>133.10775862068965</v>
      </c>
      <c r="KL14" s="42">
        <v>3743395.8333000001</v>
      </c>
      <c r="KM14" s="42">
        <f>KL14/INDEX(Exchange_rate14,MATCH('Total Basket CMB_Regions '!$A14,Exch_regions,0),MATCH('Total Basket CMB_Regions '!KL$1,Exch_month16,0))</f>
        <v>129.08261494137932</v>
      </c>
      <c r="KN14" s="42">
        <v>3659208</v>
      </c>
      <c r="KO14" s="42">
        <f>KN14/INDEX(Exchange_rate15,MATCH('Total Basket CMB_Regions '!$A14,Exch_regions,0),MATCH('Total Basket CMB_Regions '!KN$1,Exch_month17,0))</f>
        <v>124.78117647058824</v>
      </c>
      <c r="KP14" s="44">
        <v>3761937.5</v>
      </c>
      <c r="KQ14" s="42">
        <f>KP14/INDEX(Exchange_rate16,MATCH('Total Basket CMB_Regions '!$A14,Exch_regions,0),MATCH('Total Basket CMB_Regions '!KP$1,Exch_month18,0))</f>
        <v>127.2536997885835</v>
      </c>
      <c r="KR14" s="42">
        <v>3740000</v>
      </c>
      <c r="KS14" s="42">
        <f>KR14/INDEX(Exchange_rate17,MATCH('Total Basket CMB_Regions '!$A14,Exch_regions,0),MATCH('Total Basket CMB_Regions '!KR$1,Exch_month19,0))</f>
        <v>126.51162790697674</v>
      </c>
      <c r="KT14" s="42">
        <v>3711250</v>
      </c>
      <c r="KU14" s="42">
        <f>KT14/INDEX(Exchange_rate18,MATCH('Total Basket CMB_Regions '!$A14,Exch_regions,0),MATCH('Total Basket CMB_Regions '!KT$1,Exch_month20,0))</f>
        <v>125.16863406408095</v>
      </c>
      <c r="KV14" s="42">
        <v>3766687.5</v>
      </c>
      <c r="KW14" s="42">
        <f>KV14/INDEX(Exchange_rate19,MATCH('Total Basket CMB_Regions '!$A14,Exch_regions,0),MATCH('Total Basket CMB_Regions '!KV$1,Exch_month21,0))</f>
        <v>127.95541401273886</v>
      </c>
      <c r="KX14" s="2">
        <v>3901406.25</v>
      </c>
      <c r="KY14" s="42">
        <f>KX14/INDEX(Exchange_rate20,MATCH('Total Basket CMB_Regions '!$A14,Exch_regions,0),MATCH(KX$1,Exch_month22,0))</f>
        <v>129.77650727650729</v>
      </c>
      <c r="KZ14" s="42">
        <v>4086950</v>
      </c>
      <c r="LA14" s="42">
        <f>KZ14/INDEX(Exchange_rate22,MATCH('Total Basket CMB_Regions '!$A14,Exch_regions,0),MATCH(KZ$1,Exch_month24,0))</f>
        <v>135.10578512396694</v>
      </c>
      <c r="LB14" s="42">
        <v>4181420</v>
      </c>
      <c r="LC14" s="42">
        <f>LB14/INDEX(Exchange_rate23,MATCH('Total Basket CMB_Regions '!$A14,Exch_regions,0),MATCH(LB$1,Exch_month25,0))</f>
        <v>134.34281124497991</v>
      </c>
      <c r="LD14" s="24">
        <f t="shared" si="0"/>
        <v>3571316.8333333335</v>
      </c>
      <c r="LE14" s="24">
        <f t="shared" si="0"/>
        <v>128.14026870628169</v>
      </c>
      <c r="LG14" s="41"/>
    </row>
    <row r="15" spans="1:319" x14ac:dyDescent="0.35">
      <c r="A15" s="1" t="s">
        <v>12</v>
      </c>
      <c r="B15" s="21">
        <v>1634750</v>
      </c>
      <c r="C15" s="15">
        <f t="array" ref="C15">B15/INDEX(Exch_rate,MATCH($A15,Exch_regions1,0),MATCH(B$1,Exch_months1,0))</f>
        <v>71.857142857142861</v>
      </c>
      <c r="D15" s="21">
        <v>1618000</v>
      </c>
      <c r="E15" s="15">
        <f t="array" ref="E15">D15/INDEX(Exch_rate,MATCH($A15,Exch_regions1,0),MATCH(D$1,Exch_months1,0))</f>
        <v>71.356119073869905</v>
      </c>
      <c r="F15" s="21">
        <v>1774375</v>
      </c>
      <c r="G15" s="15">
        <f t="array" ref="G15">F15/INDEX(Exch_rate,MATCH($A15,Exch_regions1,0),MATCH(F$1,Exch_months1,0))</f>
        <v>80.47052154195012</v>
      </c>
      <c r="H15" s="21">
        <v>1888300</v>
      </c>
      <c r="I15" s="15">
        <f t="array" ref="I15">H15/INDEX(Exch_rate,MATCH($A15,Exch_regions1,0),MATCH(H$1,Exch_months1,0))</f>
        <v>83.775510204081627</v>
      </c>
      <c r="J15" s="21">
        <v>1972375</v>
      </c>
      <c r="K15" s="15">
        <f t="array" ref="K15">J15/INDEX(Exch_rate,MATCH($A15,Exch_regions1,0),MATCH(J$1,Exch_months1,0))</f>
        <v>86.984564498346202</v>
      </c>
      <c r="L15" s="21">
        <v>1999750</v>
      </c>
      <c r="M15" s="15">
        <f t="array" ref="M15">L15/INDEX(Exch_rate,MATCH($A15,Exch_regions1,0),MATCH(L$1,Exch_months1,0))</f>
        <v>84.023109243697476</v>
      </c>
      <c r="N15" s="21">
        <v>2132300</v>
      </c>
      <c r="O15" s="15">
        <f t="array" ref="O15">N15/INDEX(Exch_rate,MATCH($A15,Exch_regions1,0),MATCH(N$1,Exch_months1,0))</f>
        <v>82.839937839937846</v>
      </c>
      <c r="P15" s="21">
        <v>1963250</v>
      </c>
      <c r="Q15" s="15">
        <f t="array" ref="Q15">P15/INDEX(Exch_rate,MATCH($A15,Exch_regions1,0),MATCH(P$1,Exch_months1,0))</f>
        <v>97.795765877957663</v>
      </c>
      <c r="R15" s="21">
        <v>1745000</v>
      </c>
      <c r="S15" s="15">
        <f t="array" ref="S15">R15/INDEX(Exch_rate,MATCH($A15,Exch_regions1,0),MATCH(R$1,Exch_months1,0))</f>
        <v>84.956183057448882</v>
      </c>
      <c r="T15" s="21">
        <v>2003750</v>
      </c>
      <c r="U15" s="15">
        <f t="array" ref="U15">T15/INDEX(Exch_rate,MATCH($A15,Exch_regions1,0),MATCH(T$1,Exch_months1,0))</f>
        <v>92.338709677419359</v>
      </c>
      <c r="V15" s="21">
        <v>2021500</v>
      </c>
      <c r="W15" s="15">
        <f t="array" ref="W15">V15/INDEX(Exch_rate,MATCH($A15,Exch_regions1,0),MATCH(V$1,Exch_months1,0))</f>
        <v>93.587962962962962</v>
      </c>
      <c r="X15" s="21">
        <v>1792100</v>
      </c>
      <c r="Y15" s="15">
        <f t="array" ref="Y15">X15/INDEX(Exch_rate,MATCH($A15,Exch_regions1,0),MATCH(X$1,Exch_months1,0))</f>
        <v>86.49131274131274</v>
      </c>
      <c r="Z15" s="21">
        <v>1721000</v>
      </c>
      <c r="AA15" s="15">
        <f t="array" ref="AA15">Z15/INDEX(Exch_rate,MATCH($A15,Exch_regions1,0),MATCH(Z$1,Exch_months1,0))</f>
        <v>81.033995668142012</v>
      </c>
      <c r="AB15" s="21">
        <v>1806500</v>
      </c>
      <c r="AC15" s="15">
        <f t="array" ref="AC15">AB15/INDEX(Exch_rate,MATCH($A15,Exch_regions1,0),MATCH(AB$1,Exch_months1,0))</f>
        <v>84.514619883040936</v>
      </c>
      <c r="AD15" s="21">
        <v>1938500</v>
      </c>
      <c r="AE15" s="15">
        <f t="array" ref="AE15">AD15/INDEX(Exch_rate,MATCH($A15,Exch_regions1,0),MATCH(AD$1,Exch_months1,0))</f>
        <v>92.046533713200375</v>
      </c>
      <c r="AF15" s="21">
        <v>2126000</v>
      </c>
      <c r="AG15" s="15">
        <f t="array" ref="AG15">AF15/INDEX(Exch_rate,MATCH($A15,Exch_regions1,0),MATCH(AF$1,Exch_months1,0))</f>
        <v>99.114219114219111</v>
      </c>
      <c r="AH15" s="21">
        <v>2360000</v>
      </c>
      <c r="AI15" s="15">
        <f t="array" ref="AI15">AH15/INDEX(Exch_rate,MATCH($A15,Exch_regions1,0),MATCH(AH$1,Exch_months1,0))</f>
        <v>109.25925925925925</v>
      </c>
      <c r="AJ15" s="21">
        <v>2433200</v>
      </c>
      <c r="AK15" s="15">
        <f t="array" ref="AK15">AJ15/INDEX(Exch_rate,MATCH($A15,Exch_regions1,0),MATCH(AJ$1,Exch_months1,0))</f>
        <v>113.80729653882133</v>
      </c>
      <c r="AL15" s="21">
        <v>2390750</v>
      </c>
      <c r="AM15" s="15">
        <f t="array" ref="AM15">AL15/INDEX(Exch_rate,MATCH($A15,Exch_regions1,0),MATCH(AL$1,Exch_months1,0))</f>
        <v>112.77122641509433</v>
      </c>
      <c r="AN15" s="21">
        <v>2237000</v>
      </c>
      <c r="AO15" s="15">
        <f t="array" ref="AO15">AN15/INDEX(Exch_rate,MATCH($A15,Exch_regions1,0),MATCH(AN$1,Exch_months1,0))</f>
        <v>105.27058823529411</v>
      </c>
      <c r="AP15" s="21">
        <v>2196500</v>
      </c>
      <c r="AQ15" s="15">
        <f t="array" ref="AQ15">AP15/INDEX(Exch_rate,MATCH($A15,Exch_regions1,0),MATCH(AP$1,Exch_months1,0))</f>
        <v>100.02276867030966</v>
      </c>
      <c r="AR15" s="21">
        <v>2130500</v>
      </c>
      <c r="AS15" s="15">
        <f t="array" ref="AS15">AR15/INDEX(Exch_rate,MATCH($A15,Exch_regions1,0),MATCH(AR$1,Exch_months1,0))</f>
        <v>97.505720823798626</v>
      </c>
      <c r="AT15" s="21">
        <v>2015750</v>
      </c>
      <c r="AU15" s="15">
        <f t="array" ref="AU15">AT15/INDEX(Exch_rate,MATCH($A15,Exch_regions1,0),MATCH(AT$1,Exch_months1,0))</f>
        <v>93.213872832369944</v>
      </c>
      <c r="AV15" s="21">
        <v>1931300</v>
      </c>
      <c r="AW15" s="15">
        <f t="array" ref="AW15">AV15/INDEX(Exch_rate,MATCH($A15,Exch_regions1,0),MATCH(AV$1,Exch_months1,0))</f>
        <v>89.164358264081258</v>
      </c>
      <c r="AX15" s="21">
        <v>1769750</v>
      </c>
      <c r="AY15" s="15">
        <f t="array" ref="AY15">AX15/INDEX(Exch_rate,MATCH($A15,Exch_regions1,0),MATCH(AX$1,Exch_months1,0))</f>
        <v>80.902857142857144</v>
      </c>
      <c r="AZ15" s="21">
        <v>1790000</v>
      </c>
      <c r="BA15" s="15">
        <f t="array" ref="BA15">AZ15/INDEX(Exch_rate,MATCH($A15,Exch_regions1,0),MATCH(AZ$1,Exch_months1,0))</f>
        <v>82.583621683967706</v>
      </c>
      <c r="BB15" s="21">
        <v>1980500</v>
      </c>
      <c r="BC15" s="15">
        <f t="array" ref="BC15">BB15/INDEX(Exch_rate,MATCH($A15,Exch_regions1,0),MATCH(BB$1,Exch_months1,0))</f>
        <v>89.292155094679899</v>
      </c>
      <c r="BD15" s="21">
        <v>2352000</v>
      </c>
      <c r="BE15" s="15">
        <f t="array" ref="BE15">BD15/INDEX(Exch_rate,MATCH($A15,Exch_regions1,0),MATCH(BD$1,Exch_months1,0))</f>
        <v>106.72716959727737</v>
      </c>
      <c r="BF15" s="21">
        <v>2379000</v>
      </c>
      <c r="BG15" s="15">
        <f t="array" ref="BG15">BF15/INDEX(Exch_rate,MATCH($A15,Exch_regions1,0),MATCH(BF$1,Exch_months1,0))</f>
        <v>107.10185706246483</v>
      </c>
      <c r="BH15" s="21">
        <v>2386125</v>
      </c>
      <c r="BI15" s="15">
        <f t="array" ref="BI15">BH15/INDEX(Exch_rate,MATCH($A15,Exch_regions1,0),MATCH(BH$1,Exch_months1,0))</f>
        <v>106.23886910062333</v>
      </c>
      <c r="BJ15" s="21">
        <v>2334375</v>
      </c>
      <c r="BK15" s="15">
        <f t="array" ref="BK15">BJ15/INDEX(Exch_rate,MATCH($A15,Exch_regions1,0),MATCH(BJ$1,Exch_months1,0))</f>
        <v>104.85682201010668</v>
      </c>
      <c r="BL15" s="21">
        <v>2137500</v>
      </c>
      <c r="BM15" s="15">
        <f t="array" ref="BM15">BL15/INDEX(Exch_rate,MATCH($A15,Exch_regions1,0),MATCH(BL$1,Exch_months1,0))</f>
        <v>95.809054235768713</v>
      </c>
      <c r="BN15" s="21">
        <v>2148500</v>
      </c>
      <c r="BO15" s="15">
        <f t="array" ref="BO15">BN15/INDEX(Exch_rate,MATCH($A15,Exch_regions1,0),MATCH(BN$1,Exch_months1,0))</f>
        <v>95.648302726766829</v>
      </c>
      <c r="BP15" s="21">
        <v>2261000</v>
      </c>
      <c r="BQ15" s="15">
        <f t="array" ref="BQ15">BP15/INDEX(Exch_rate,MATCH($A15,Exch_regions1,0),MATCH(BP$1,Exch_months1,0))</f>
        <v>97.562028047464935</v>
      </c>
      <c r="BR15" s="21">
        <v>2238500</v>
      </c>
      <c r="BS15" s="15">
        <f t="array" ref="BS15">BR15/INDEX(Exch_rate,MATCH($A15,Exch_regions1,0),MATCH(BR$1,Exch_months1,0))</f>
        <v>96.64328116567728</v>
      </c>
      <c r="BT15" s="21">
        <v>2151500</v>
      </c>
      <c r="BU15" s="15">
        <f t="array" ref="BU15">BT15/INDEX(Exch_rate,MATCH($A15,Exch_regions1,0),MATCH(BT$1,Exch_months1,0))</f>
        <v>93.441910966340927</v>
      </c>
      <c r="BV15" s="21">
        <v>2087000</v>
      </c>
      <c r="BW15" s="15">
        <f t="array" ref="BW15">BV15/INDEX(Exch_rate,MATCH($A15,Exch_regions1,0),MATCH(BV$1,Exch_months1,0))</f>
        <v>89.52278820375335</v>
      </c>
      <c r="BX15" s="21">
        <v>2072150</v>
      </c>
      <c r="BY15" s="15">
        <f t="array" ref="BY15">BX15/INDEX(Exch_rate,MATCH($A15,Exch_regions1,0),MATCH(BX$1,Exch_months1,0))</f>
        <v>88.515591627509608</v>
      </c>
      <c r="BZ15" s="21">
        <v>2163500</v>
      </c>
      <c r="CA15" s="15">
        <f t="array" ref="CA15">BZ15/INDEX(Exch_rate,MATCH($A15,Exch_regions1,0),MATCH(BZ$1,Exch_months1,0))</f>
        <v>91.819628647214856</v>
      </c>
      <c r="CB15" s="21">
        <v>2225375</v>
      </c>
      <c r="CC15" s="15">
        <f t="array" ref="CC15">CB15/INDEX(Exch_rate,MATCH($A15,Exch_regions1,0),MATCH(CB$1,Exch_months1,0))</f>
        <v>92.339211618257266</v>
      </c>
      <c r="CD15" s="21">
        <v>2413901.5</v>
      </c>
      <c r="CE15" s="15">
        <f t="array" ref="CE15">CD15/INDEX(Exch_rate,MATCH($A15,Exch_regions1,0),MATCH(CD$1,Exch_months1,0))</f>
        <v>92.753179634966372</v>
      </c>
      <c r="CF15" s="21">
        <v>2485750</v>
      </c>
      <c r="CG15" s="15">
        <f t="array" ref="CG15">CF15/INDEX(Exch_rate,MATCH($A15,Exch_regions1,0),MATCH(CF$1,Exch_months1,0))</f>
        <v>107.17211347762353</v>
      </c>
      <c r="CH15" s="21">
        <v>2388250</v>
      </c>
      <c r="CI15" s="15">
        <f t="array" ref="CI15">CH15/INDEX(Exch_rate,MATCH($A15,Exch_regions1,0),MATCH(CH$1,Exch_months1,0))</f>
        <v>94.771825396825392</v>
      </c>
      <c r="CJ15" s="21">
        <v>2306500</v>
      </c>
      <c r="CK15" s="15">
        <f t="array" ref="CK15">CJ15/INDEX(Exch_rate,MATCH($A15,Exch_regions1,0),MATCH(CJ$1,Exch_months1,0))</f>
        <v>91.346534653465341</v>
      </c>
      <c r="CL15" s="21">
        <v>2244250</v>
      </c>
      <c r="CM15" s="15">
        <f t="array" ref="CM15">CL15/INDEX(Exch_rate,MATCH($A15,Exch_regions1,0),MATCH(CL$1,Exch_months1,0))</f>
        <v>88.269419862340214</v>
      </c>
      <c r="CN15" s="21">
        <v>2234500</v>
      </c>
      <c r="CO15" s="15">
        <f t="array" ref="CO15">CN15/INDEX(Exch_rate,MATCH($A15,Exch_regions1,0),MATCH(CN$1,Exch_months1,0))</f>
        <v>81.819846210179421</v>
      </c>
      <c r="CP15" s="21">
        <v>2381500</v>
      </c>
      <c r="CQ15" s="15">
        <f t="array" ref="CQ15">CP15/INDEX(Exch_rate,MATCH($A15,Exch_regions1,0),MATCH(CP$1,Exch_months1,0))</f>
        <v>87.194508009153324</v>
      </c>
      <c r="CR15" s="21">
        <v>2424500</v>
      </c>
      <c r="CS15" s="15">
        <f t="array" ref="CS15">CR15/INDEX(Exch_rate,MATCH($A15,Exch_regions1,0),MATCH(CR$1,Exch_months1,0))</f>
        <v>90.424242424242422</v>
      </c>
      <c r="CT15" s="21">
        <v>2496700</v>
      </c>
      <c r="CU15" s="15">
        <f t="array" ref="CU15">CT15/INDEX(Exch_rate,MATCH($A15,Exch_regions1,0),MATCH(CT$1,Exch_months1,0))</f>
        <v>91.120437956204384</v>
      </c>
      <c r="CV15" s="21">
        <v>2388250</v>
      </c>
      <c r="CW15" s="15">
        <f t="array" ref="CW15">CV15/INDEX(Exch_rate,MATCH($A15,Exch_regions1,0),MATCH(CV$1,Exch_months1,0))</f>
        <v>89.53139643861293</v>
      </c>
      <c r="CX15" s="15">
        <v>2842000</v>
      </c>
      <c r="CY15" s="15">
        <f t="array" ref="CY15">CX15/INDEX(Exch_rate,MATCH($A15,Exch_regions1,0),MATCH(CX$1,Exch_months1,0))</f>
        <v>104.00731930466605</v>
      </c>
      <c r="CZ15" s="15">
        <v>2829250</v>
      </c>
      <c r="DA15" s="15">
        <f t="array" ref="DA15">CZ15/INDEX(Exch_rate,MATCH($A15,Exch_regions1,0),MATCH(CZ$1,Exch_months1,0))</f>
        <v>101.63448585541087</v>
      </c>
      <c r="DB15" s="15">
        <v>2885500</v>
      </c>
      <c r="DC15" s="15">
        <f t="array" ref="DC15">DB15/INDEX(Exch_rate,MATCH($A15,Exch_regions1,0),MATCH(DB$1,Exch_months1,0))</f>
        <v>101.53061224489795</v>
      </c>
      <c r="DD15" s="15">
        <v>2784250</v>
      </c>
      <c r="DE15" s="15">
        <f t="array" ref="DE15">DD15/INDEX(Exch_rate,MATCH($A15,Exch_regions1,0),MATCH(DD$1,Exch_months1,0))</f>
        <v>98.383392226148416</v>
      </c>
      <c r="DF15" s="2">
        <v>2561500</v>
      </c>
      <c r="DG15" s="15">
        <f t="array" ref="DG15">DF15/INDEX(Exch_rate,MATCH($A15,Exch_regions1,0),MATCH(DF$1,Exch_months1,0))</f>
        <v>116.10198300283287</v>
      </c>
      <c r="DH15" s="2">
        <v>2393500</v>
      </c>
      <c r="DI15" s="15">
        <f t="array" ref="DI15">DH15/INDEX(Exch_rate,MATCH($A15,Exch_regions1,0),MATCH(DH$1,Exch_months1,0))</f>
        <v>104.06521739130434</v>
      </c>
      <c r="DJ15" s="2">
        <v>2306500</v>
      </c>
      <c r="DK15" s="15">
        <f t="array" ref="DK15">DJ15/INDEX(Exch_rate,MATCH($A15,Exch_regions1,0),MATCH(DJ$1,Exch_months1,0))</f>
        <v>104.84090909090909</v>
      </c>
      <c r="DL15" s="2">
        <v>2234800</v>
      </c>
      <c r="DM15" s="15">
        <f t="array" ref="DM15">DL15/INDEX(Exch_rate,MATCH($A15,Exch_regions1,0),MATCH(DL$1,Exch_months1,0))</f>
        <v>101.58181818181818</v>
      </c>
      <c r="DN15" s="2">
        <v>2081000</v>
      </c>
      <c r="DO15" s="15">
        <f t="array" ref="DO15">DN15/INDEX(Exch_rate,MATCH($A15,Exch_regions1,0),MATCH(DN$1,Exch_months1,0))</f>
        <v>94.590909090909093</v>
      </c>
      <c r="DP15" s="2">
        <v>2006125</v>
      </c>
      <c r="DQ15" s="15">
        <f t="array" ref="DQ15">DP15/INDEX(Exch_rate,MATCH($A15,Exch_regions1,0),MATCH(DP$1,Exch_months1,0))</f>
        <v>90.162921348314612</v>
      </c>
      <c r="DR15" s="17">
        <v>2082650</v>
      </c>
      <c r="DS15" s="15">
        <f t="array" ref="DS15">DR15/INDEX(Exch_rate,MATCH($A15,Exch_regions1,0),MATCH(DR$1,Exch_months1,0))</f>
        <v>99.173809523809524</v>
      </c>
      <c r="DT15" s="17">
        <v>2017250</v>
      </c>
      <c r="DU15" s="15">
        <f t="array" ref="DU15">DT15/INDEX(Exch_rate,MATCH($A15,Exch_regions1,0),MATCH(DT$1,Exch_months1,0))</f>
        <v>91.693181818181813</v>
      </c>
      <c r="DV15" s="17">
        <v>1889000</v>
      </c>
      <c r="DW15" s="15">
        <f t="array" ref="DW15">DV15/INDEX(Exch_rate,MATCH($A15,Exch_regions1,0),MATCH(DV$1,Exch_months1,0))</f>
        <v>80.81283422459893</v>
      </c>
      <c r="DX15" s="17">
        <v>1874300</v>
      </c>
      <c r="DY15" s="15">
        <f t="array" ref="DY15">DX15/INDEX(Exch_rate,MATCH($A15,Exch_regions1,0),MATCH(DX$1,Exch_months1,0))</f>
        <v>80.78879310344827</v>
      </c>
      <c r="DZ15" s="17">
        <v>1953500</v>
      </c>
      <c r="EA15" s="15">
        <f t="array" ref="EA15">DZ15/INDEX(Exch_rate,MATCH($A15,Exch_regions1,0),MATCH(DZ$1,Exch_months1,0))</f>
        <v>83.66167023554604</v>
      </c>
      <c r="EB15" s="17">
        <v>1919750</v>
      </c>
      <c r="EC15" s="15">
        <f t="array" ref="EC15">EB15/INDEX(Exch_rate,MATCH($A15,Exch_regions1,0),MATCH(EB$1,Exch_months1,0))</f>
        <v>82.040598290598297</v>
      </c>
      <c r="ED15" s="2">
        <v>1852700</v>
      </c>
      <c r="EE15" s="15">
        <f t="array" ref="EE15">ED15/INDEX(Exch_rate,MATCH($A15,Exch_regions1,0),MATCH(ED$1,Exch_months1,0))</f>
        <v>78.041280539174394</v>
      </c>
      <c r="EF15" s="20">
        <v>1828250</v>
      </c>
      <c r="EG15" s="15">
        <f t="array" ref="EG15">EF15/INDEX(Exch_rate,MATCH($A15,Exch_regions1,0),MATCH(EF$1,Exch_months1,0))</f>
        <v>77.222808870116154</v>
      </c>
      <c r="EH15" s="2">
        <v>1838000</v>
      </c>
      <c r="EI15" s="15">
        <f t="array" ref="EI15">EH15/INDEX(Exch_rate,MATCH($A15,Exch_regions1,0),MATCH(EH$1,Exch_months1,0))</f>
        <v>76.344755970924197</v>
      </c>
      <c r="EJ15" s="21">
        <v>1860500</v>
      </c>
      <c r="EK15" s="15">
        <f t="array" ref="EK15">EJ15/INDEX(Exch_rate,MATCH($A15,Exch_regions1,0),MATCH(EJ$1,Exch_months1,0))</f>
        <v>77.071251035625522</v>
      </c>
      <c r="EL15" s="21">
        <v>1918250</v>
      </c>
      <c r="EM15" s="15">
        <f t="array" ref="EM15">EL15/INDEX(Exch_rate,MATCH($A15,Exch_regions1,0),MATCH(EL$1,Exch_months1,0))</f>
        <v>78.940329218106996</v>
      </c>
      <c r="EN15" s="2">
        <v>1899500</v>
      </c>
      <c r="EO15" s="15">
        <f t="array" ref="EO15">EN15/INDEX(Exch_rate,MATCH($A15,Exch_regions1,0),MATCH(EN$1,Exch_months1,0))</f>
        <v>78.168724279835388</v>
      </c>
      <c r="EP15" s="2">
        <v>1835000</v>
      </c>
      <c r="EQ15" s="15">
        <f t="array" ref="EQ15">EP15/INDEX(Exch_rate,MATCH($A15,Exch_regions1,0),MATCH(EP$1,Exch_months1,0))</f>
        <v>75.282051282051285</v>
      </c>
      <c r="ER15" s="29">
        <v>1901000</v>
      </c>
      <c r="ES15" s="15">
        <f t="array" ref="ES15">ER15/INDEX(Exch_rate,MATCH($A15,Exch_regions1,0),MATCH(ER$1,Exch_months1,0))</f>
        <v>77.591836734693871</v>
      </c>
      <c r="ET15" s="29">
        <v>2033000</v>
      </c>
      <c r="EU15" s="15">
        <f t="array" ref="EU15">ET15/INDEX(Exch_rate,MATCH($A15,Exch_regions1,0),MATCH(ET$1,Exch_months1,0))</f>
        <v>83.319672131147541</v>
      </c>
      <c r="EV15" s="30">
        <v>2035200</v>
      </c>
      <c r="EW15" s="15">
        <f t="array" ref="EW15">EV15/INDEX(Exch_rate,MATCH($A15,Exch_regions1,0),MATCH(EV$1,Exch_months1,0))</f>
        <v>83.205233033524124</v>
      </c>
      <c r="EX15" s="30">
        <v>1938500</v>
      </c>
      <c r="EY15" s="15">
        <f t="array" ref="EY15">EX15/INDEX(Exch_rate,MATCH($A15,Exch_regions1,0),MATCH(EX$1,Exch_months1,0))</f>
        <v>79.284253578732105</v>
      </c>
      <c r="EZ15" s="30">
        <v>2081500</v>
      </c>
      <c r="FA15" s="15">
        <f t="array" ref="FA15">EZ15/INDEX(Exch_rate,MATCH($A15,Exch_regions1,0),MATCH(EZ$1,Exch_months1,0))</f>
        <v>85.045965270684377</v>
      </c>
      <c r="FB15" s="30">
        <v>2164900</v>
      </c>
      <c r="FC15" s="15">
        <f t="array" ref="FC15">FB15/INDEX(Exch_rate,MATCH($A15,Exch_regions1,0),MATCH(FB$1,Exch_months1,0))</f>
        <v>87.435379644588039</v>
      </c>
      <c r="FD15" s="30">
        <v>2106250</v>
      </c>
      <c r="FE15" s="15">
        <f t="array" ref="FE15">FD15/INDEX(Exch_rate,MATCH($A15,Exch_regions1,0),MATCH(FD$1,Exch_months1,0))</f>
        <v>84.081836327345314</v>
      </c>
      <c r="FF15" s="15">
        <v>2189200</v>
      </c>
      <c r="FG15" s="15">
        <f t="array" ref="FG15">FF15/INDEX(Exch_rate,MATCH($A15,Exch_regions1,0),MATCH(FF$1,Exch_months1,0))</f>
        <v>87.2191235059761</v>
      </c>
      <c r="FH15" s="15">
        <v>2052500</v>
      </c>
      <c r="FI15" s="15">
        <f t="array" ref="FI15">FH15/INDEX(Exch_rate,MATCH($A15,Exch_regions1,0),MATCH(FH$1,Exch_months1,0))</f>
        <v>81.206726013847671</v>
      </c>
      <c r="FJ15" s="15">
        <v>2108000</v>
      </c>
      <c r="FK15" s="15">
        <f t="array" ref="FK15">FJ15/INDEX(Exch_rate,MATCH($A15,Exch_regions1,0),MATCH(FJ$1,Exch_months1,0))</f>
        <v>82.99212598425197</v>
      </c>
      <c r="FL15" s="15">
        <v>2029000</v>
      </c>
      <c r="FM15" s="15">
        <f t="array" ref="FM15">FL15/INDEX(Exch_rate,MATCH($A15,Exch_regions1,0),MATCH(FL$1,Exch_months1,0))</f>
        <v>80.071033938437253</v>
      </c>
      <c r="FN15" s="15">
        <v>1903750</v>
      </c>
      <c r="FO15" s="15">
        <f t="array" ref="FO15">FN15/INDEX(Exch_rate,MATCH($A15,Exch_regions1,0),MATCH(FN$1,Exch_months1,0))</f>
        <v>75.321463897131551</v>
      </c>
      <c r="FP15" s="15">
        <v>2009500</v>
      </c>
      <c r="FQ15" s="15">
        <f t="array" ref="FQ15">FP15/INDEX(Exch_rate,MATCH($A15,Exch_regions1,0),MATCH(FP$1,Exch_months1,0))</f>
        <v>79.505440158259148</v>
      </c>
      <c r="FR15" s="15">
        <v>2016300</v>
      </c>
      <c r="FS15" s="15">
        <f t="array" ref="FS15">FR15/INDEX(Exch_rate,MATCH($A15,Exch_regions1,0),MATCH(FR$1,Exch_months1,0))</f>
        <v>79.507097791798103</v>
      </c>
      <c r="FT15" s="15">
        <v>2254875</v>
      </c>
      <c r="FU15" s="15">
        <f t="array" ref="FU15">FT15/INDEX(Exch_rate,MATCH($A15,Exch_regions1,0),MATCH(FT$1,Exch_months1,0))</f>
        <v>88.51324828263003</v>
      </c>
      <c r="FV15" s="15">
        <v>2309625</v>
      </c>
      <c r="FW15" s="15">
        <f t="array" ref="FW15">FV15/INDEX(Exch_rate,MATCH($A15,Exch_regions1,0),MATCH(FV$1,Exch_months1,0))</f>
        <v>90.2197265625</v>
      </c>
      <c r="FX15" s="15">
        <v>2304300</v>
      </c>
      <c r="FY15" s="15">
        <f t="array" ref="FY15">FX15/INDEX(Exch_rate,MATCH($A15,Exch_regions1,0),MATCH(FX$1,Exch_months1,0))</f>
        <v>89.941451990632316</v>
      </c>
      <c r="FZ15" s="15">
        <v>2328000</v>
      </c>
      <c r="GA15" s="15">
        <f t="array" ref="GA15">FZ15/INDEX(Exch_rate,MATCH($A15,Exch_regions1,0),MATCH(FZ$1,Exch_months1,0))</f>
        <v>90.629501304161636</v>
      </c>
      <c r="GB15" s="15">
        <v>2300400</v>
      </c>
      <c r="GC15" s="15">
        <f t="array" ref="GC15">GB15/INDEX(Exch_rate,MATCH($A15,Exch_regions1,0),MATCH(GB$1,Exch_months1,0))</f>
        <v>89.859375</v>
      </c>
      <c r="GD15" s="15">
        <v>2194562.5</v>
      </c>
      <c r="GE15" s="15">
        <f t="array" ref="GE15">GD15/INDEX(Exch_rate,MATCH($A15,Exch_regions1,0),MATCH(GD$1,Exch_months1,0))</f>
        <v>85.852535012909783</v>
      </c>
      <c r="GF15" s="15">
        <v>2200500</v>
      </c>
      <c r="GG15" s="15">
        <f t="array" ref="GG15">GF15/INDEX(Exch_rate,MATCH($A15,Exch_regions1,0),MATCH(GF$1,Exch_months1,0))</f>
        <v>85.95703125</v>
      </c>
      <c r="GH15" s="15">
        <v>2233375</v>
      </c>
      <c r="GI15" s="15">
        <f t="array" ref="GI15">GH15/INDEX(Exch_rate,MATCH($A15,Exch_regions1,0),MATCH(GH$1,Exch_months1,0))</f>
        <v>87.411937377690805</v>
      </c>
      <c r="GJ15" s="15">
        <v>2250500</v>
      </c>
      <c r="GK15" s="15">
        <f t="array" ref="GK15">GJ15/INDEX(Exch_rate,MATCH($A15,Exch_regions1,0),MATCH(GJ$1,Exch_months1,0))</f>
        <v>87.653359298928919</v>
      </c>
      <c r="GL15" s="15">
        <v>2218750</v>
      </c>
      <c r="GM15" s="15">
        <f t="array" ref="GM15">GL15/INDEX(Exch_rate,MATCH($A15,Exch_regions1,0),MATCH(GL$1,Exch_months1,0))</f>
        <v>86.669921875</v>
      </c>
      <c r="GN15" s="15">
        <v>2218250</v>
      </c>
      <c r="GO15" s="15">
        <f t="array" ref="GO15">GN15/INDEX(Exch_rate,MATCH($A15,Exch_regions1,0),MATCH(GN$1,Exch_months1,0))</f>
        <v>86.565853658536582</v>
      </c>
      <c r="GP15" s="15">
        <v>2365700</v>
      </c>
      <c r="GQ15" s="15">
        <f t="array" ref="GQ15">GP15/INDEX(Exch_rate,MATCH($A15,Exch_regions1,0),MATCH(GP$1,Exch_months1,0))</f>
        <v>91.907536907536908</v>
      </c>
      <c r="GR15" s="15">
        <v>2445500</v>
      </c>
      <c r="GS15" s="15">
        <f t="array" ref="GS15">GR15/INDEX(Exch_rate,MATCH($A15,Exch_regions1,0),MATCH(GR$1,Exch_months1,0))</f>
        <v>95.901960784313729</v>
      </c>
      <c r="GT15" s="15">
        <v>2487200</v>
      </c>
      <c r="GU15" s="15">
        <f t="array" ref="GU15">GT15/INDEX(Exch_rate,MATCH($A15,Exch_regions1,0),MATCH(GT$1,Exch_months1,0))</f>
        <v>95.661538461538456</v>
      </c>
      <c r="GV15" s="15">
        <v>2522000</v>
      </c>
      <c r="GW15" s="15">
        <f t="array" ref="GW15">GV15/INDEX(Exch_rate,MATCH($A15,Exch_regions1,0),MATCH(GV$1,Exch_months1,0))</f>
        <v>98.708414872798429</v>
      </c>
      <c r="GX15" s="15">
        <v>2529125</v>
      </c>
      <c r="GY15" s="15">
        <f t="array" ref="GY15">GX15/INDEX(Exch_rate,MATCH($A15,Exch_regions1,0),MATCH(GX$1,Exch_months1,0))</f>
        <v>98.7939453125</v>
      </c>
      <c r="GZ15" s="2">
        <v>2562500</v>
      </c>
      <c r="HA15" s="15">
        <f t="array" ref="HA15">GZ15/INDEX(Exch_rate,MATCH($A15,Exch_regions1,0),MATCH(GZ$1,Exch_months1,0))</f>
        <v>99.553224553224553</v>
      </c>
      <c r="HB15" s="15">
        <v>2510750</v>
      </c>
      <c r="HC15" s="15">
        <f t="array" ref="HC15">HB15/INDEX(Exch_rate,MATCH($A15,Exch_regions1,0),MATCH(HB$1,Exch_months1,0))</f>
        <v>98.8484251968504</v>
      </c>
      <c r="HD15" s="15">
        <v>2535500</v>
      </c>
      <c r="HE15" s="15">
        <f t="array" ref="HE15">HD15/INDEX(Exch_rate,MATCH($A15,Exch_regions1,0),MATCH(HD$1,Exch_months1,0))</f>
        <v>99.431372549019613</v>
      </c>
      <c r="HF15" s="15">
        <v>2664500</v>
      </c>
      <c r="HG15" s="15">
        <f t="array" ref="HG15">HF15/INDEX(Exch_rate,MATCH($A15,Exch_regions1,0),MATCH(HF$1,Exch_months1,0))</f>
        <v>104.24491392801252</v>
      </c>
      <c r="HH15" s="15">
        <v>2708000</v>
      </c>
      <c r="HI15" s="15">
        <f t="array" ref="HI15">HH15/INDEX(Exch_rate,MATCH($A15,Exch_regions1,0),MATCH(HH$1,Exch_months1,0))</f>
        <v>107.14144411473788</v>
      </c>
      <c r="HJ15" s="15">
        <v>2585500</v>
      </c>
      <c r="HK15" s="15">
        <f t="array" ref="HK15">HJ15/INDEX(Exch_rate,MATCH($A15,Exch_regions1,0),MATCH(HJ$1,Exch_months1,0))</f>
        <v>100.52488335925349</v>
      </c>
      <c r="HL15" s="15">
        <v>2615500</v>
      </c>
      <c r="HM15" s="15">
        <f t="array" ref="HM15">HL15/INDEX(Exch_rate,MATCH($A15,Exch_regions1,0),MATCH(HL$1,Exch_months1,0))</f>
        <v>102.36790606653621</v>
      </c>
      <c r="HN15" s="15">
        <v>2778500</v>
      </c>
      <c r="HO15" s="15">
        <f t="array" ref="HO15">HN15/INDEX(Exch_rate,MATCH($A15,Exch_regions1,0),MATCH(HN$1,Exch_months1,0))</f>
        <v>108.21811100292113</v>
      </c>
      <c r="HP15" s="15">
        <v>2820250</v>
      </c>
      <c r="HQ15" s="15">
        <f t="array" ref="HQ15">HP15/INDEX(Exch_rate,MATCH($A15,Exch_regions1,0),MATCH(HP$1,Exch_months1,0))</f>
        <v>108.47115384615384</v>
      </c>
      <c r="HR15" s="15">
        <v>2897200</v>
      </c>
      <c r="HS15" s="15">
        <f t="array" ref="HS15">HR15/INDEX(Exch_rate,MATCH($A15,Exch_regions1,0),MATCH(HR$1,Exch_months1,0))</f>
        <v>111.43076923076923</v>
      </c>
      <c r="HT15" s="15">
        <v>2983750</v>
      </c>
      <c r="HU15" s="15">
        <f t="array" ref="HU15">HT15/INDEX(Exch_rate,MATCH($A15,Exch_regions1,0),MATCH(HT$1,Exch_months1,0))</f>
        <v>113.45057034220532</v>
      </c>
      <c r="HV15" s="15">
        <v>3191000</v>
      </c>
      <c r="HW15" s="15">
        <f t="array" ref="HW15">HV15/INDEX(Exch_rate,MATCH($A15,Exch_regions1,0),MATCH(HV$1,Exch_months1,0))</f>
        <v>122.14354066985646</v>
      </c>
      <c r="HX15" s="15">
        <v>3100400</v>
      </c>
      <c r="HY15" s="15">
        <f t="array" ref="HY15">HX15/INDEX(Exch_rate,MATCH($A15,Exch_regions1,0),MATCH(HX$1,Exch_months1,0))</f>
        <v>121.01483216237314</v>
      </c>
      <c r="HZ15" s="15">
        <v>2994500</v>
      </c>
      <c r="IA15" s="15">
        <f t="array" ref="IA15">HZ15/INDEX(Exch_rate,MATCH($A15,Exch_regions1,0),MATCH(HZ$1,Exch_months1,0))</f>
        <v>115.17307692307692</v>
      </c>
      <c r="IB15" s="15">
        <v>2884700</v>
      </c>
      <c r="IC15" s="15">
        <f t="array" ref="IC15">IB15/INDEX(Exch_rate,MATCH($A15,Exch_regions1,0),MATCH(IB$1,Exch_months1,0))</f>
        <v>110.35577658760521</v>
      </c>
      <c r="ID15" s="15">
        <v>2843000</v>
      </c>
      <c r="IE15" s="15">
        <f t="array" ref="IE15">ID15/INDEX(Exch_rate,MATCH($A15,Exch_regions1,0),MATCH(ID$1,Exch_months1,0))</f>
        <v>107.48582230623819</v>
      </c>
      <c r="IF15" s="15">
        <v>2705500</v>
      </c>
      <c r="IG15" s="15">
        <f t="array" ref="IG15">IF15/INDEX(Exch_rate,MATCH($A15,Exch_regions1,0),MATCH(IF$1,Exch_months1,0))</f>
        <v>101.51969981238274</v>
      </c>
      <c r="IH15" s="15">
        <v>2623300</v>
      </c>
      <c r="II15" s="15">
        <f t="array" ref="II15">IH15/INDEX(Exch_rate,MATCH($A15,Exch_regions1,0),MATCH(IH$1,Exch_months1,0))</f>
        <v>98.472222222222229</v>
      </c>
      <c r="IJ15" s="15">
        <v>2573500</v>
      </c>
      <c r="IK15" s="15">
        <f t="array" ref="IK15">IJ15/INDEX(Exch_rate,MATCH($A15,Exch_regions1,0),MATCH(IJ$1,Exch_months1,0))</f>
        <v>99.267116682738674</v>
      </c>
      <c r="IL15" s="15">
        <v>2641750</v>
      </c>
      <c r="IM15" s="15">
        <f t="array" ref="IM15">IL15/INDEX(Exch_rate,MATCH($A15,Exch_regions1,0),MATCH(IL$1,Exch_months1,0))</f>
        <v>102.89191820837391</v>
      </c>
      <c r="IN15" s="15">
        <v>2594500</v>
      </c>
      <c r="IO15" s="15">
        <f t="array" ref="IO15">IN15/INDEX(Exch_rate,MATCH($A15,Exch_regions1,0),MATCH(IN$1,Exch_months1,0))</f>
        <v>101.34765625</v>
      </c>
      <c r="IP15" s="15">
        <v>2570200</v>
      </c>
      <c r="IQ15" s="15">
        <f t="array" ref="IQ15">IP15/INDEX(Exch_rate,MATCH($A15,Exch_regions1,0),MATCH(IP$1,Exch_months1,0))</f>
        <v>99.465944272445824</v>
      </c>
      <c r="IR15" s="15">
        <v>2686500</v>
      </c>
      <c r="IS15" s="15">
        <f t="array" ref="IS15">IR15/INDEX(Exch_rate,MATCH($A15,Exch_regions1,0),MATCH(IR$1,Exch_months1,0))</f>
        <v>103.32692307692308</v>
      </c>
      <c r="IT15" s="15">
        <v>2638600</v>
      </c>
      <c r="IU15" s="15">
        <f t="array" ref="IU15">IT15/INDEX(Exch_rate,MATCH($A15,Exch_regions1,0),MATCH(IT$1,Exch_months1,0))</f>
        <v>101.48461538461538</v>
      </c>
      <c r="IV15" s="15">
        <v>2653500</v>
      </c>
      <c r="IW15" s="15">
        <f t="array" ref="IW15">IV15/INDEX(Exch_rate,MATCH($A15,Exch_regions1,0),MATCH(IV$1,Exch_months1,0))</f>
        <v>102.05769230769231</v>
      </c>
      <c r="IX15" s="15">
        <v>2627500</v>
      </c>
      <c r="IY15" s="15">
        <f t="array" ref="IY15">IX15/INDEX(Exch_rate,MATCH($A15,Exch_regions1,0),MATCH(IX$1,Exch_months1,0))</f>
        <v>98.871119473189083</v>
      </c>
      <c r="IZ15" s="15">
        <v>2599000</v>
      </c>
      <c r="JA15" s="15">
        <f t="array" ref="JA15">IZ15/INDEX(Exch_rate,MATCH($A15,Exch_regions1,0),MATCH(IZ$1,Exch_months1,0))</f>
        <v>97.267964071856284</v>
      </c>
      <c r="JB15" s="15">
        <v>2881000</v>
      </c>
      <c r="JC15" s="15">
        <f t="array" ref="JC15">JB15/INDEX(Exch_rate,MATCH($A15,Exch_regions1,0),MATCH(JB$1,Exch_months1,0))</f>
        <v>110.17208413001912</v>
      </c>
      <c r="JD15" s="15">
        <v>2945625</v>
      </c>
      <c r="JE15" s="15">
        <f t="array" ref="JE15">JD15/INDEX(Exch_rate,MATCH($A15,Exch_regions1,0),MATCH(JD$1,Exch_months1,0))</f>
        <v>110.73778195488721</v>
      </c>
      <c r="JF15" s="15">
        <v>2796100</v>
      </c>
      <c r="JG15" s="15">
        <f t="array" ref="JG15">JF15/INDEX(Exch_rate,MATCH($A15,Exch_regions1,0),MATCH(JF$1,Exch_months1,0))</f>
        <v>104.72284644194757</v>
      </c>
      <c r="JH15" s="15">
        <v>2674000</v>
      </c>
      <c r="JI15" s="15">
        <f t="array" ref="JI15">JH15/INDEX(Exch_rate,MATCH($A15,Exch_regions1,0),MATCH(JH$1,Exch_months1,0))</f>
        <v>99.405204460966544</v>
      </c>
      <c r="JJ15" s="15">
        <v>2609750</v>
      </c>
      <c r="JK15" s="15">
        <f t="array" ref="JK15">JJ15/INDEX(Exch_rate,MATCH($A15,Exch_regions1,0),MATCH(JJ$1,Exch_months1,0))</f>
        <v>96.836734693877546</v>
      </c>
      <c r="JL15" s="15">
        <v>2653600</v>
      </c>
      <c r="JM15" s="15">
        <f>JL15/INDEX(Exchange_rate_data1,MATCH('Total Basket CMB_Regions '!$A15,Exch_regions,0),MATCH('Total Basket CMB_Regions '!JL$1,Exch_months3,0))</f>
        <v>98.463821892393327</v>
      </c>
      <c r="JN15" s="42">
        <v>2595000</v>
      </c>
      <c r="JO15" s="42">
        <f>JN15/INDEX(Exchange_rate_data2,MATCH('Total Basket CMB_Regions '!$A15,Exch_regions,0),MATCH('Total Basket CMB_Regions '!JN$1,Exch_months4,0))</f>
        <v>96.28942486085343</v>
      </c>
      <c r="JP15" s="42">
        <v>2623500</v>
      </c>
      <c r="JQ15" s="42">
        <f>JP15/INDEX(Exchange_rate_data3,MATCH('Total Basket CMB_Regions '!$A15,Exch_regions,0),MATCH('Total Basket CMB_Regions '!JP$1,Exch_months5,0))</f>
        <v>97.34693877551021</v>
      </c>
      <c r="JR15" s="42">
        <v>2650500</v>
      </c>
      <c r="JS15" s="42">
        <f>JR15/INDEX(Exchange_rate4,MATCH('Total Basket CMB_Regions '!$A15,Exch_regions,0),MATCH('Total Basket CMB_Regions '!JR$1,Exch_month6,0))</f>
        <v>98.348794063079779</v>
      </c>
      <c r="JT15" s="42">
        <v>2663250</v>
      </c>
      <c r="JU15" s="42">
        <f>JT15/INDEX(Exchange_rate5,MATCH('Total Basket CMB_Regions '!$A15,Exch_regions,0),MATCH('Total Basket CMB_Regions '!JT$1,Exch_month7,0))</f>
        <v>98.821892393320965</v>
      </c>
      <c r="JV15" s="2">
        <v>2752500</v>
      </c>
      <c r="JW15" s="42">
        <f>JV15/INDEX(Exchange_rate6,MATCH('Total Basket CMB_Regions '!$A15,Exch_regions,0),MATCH('Total Basket CMB_Regions '!JV$1,Exch_month9,0))</f>
        <v>102.13358070500928</v>
      </c>
      <c r="JX15" s="42">
        <v>2815000</v>
      </c>
      <c r="JY15" s="42">
        <f>JX15/INDEX(Exchange_rate7,MATCH('Total Basket CMB_Regions '!$A15,Exch_regions,0),MATCH('Total Basket CMB_Regions '!JX$1,Exch_month10,0))</f>
        <v>105.4307116104869</v>
      </c>
      <c r="JZ15" s="42">
        <v>2796000</v>
      </c>
      <c r="KA15" s="42">
        <f>JZ15/INDEX(Exchange_rate8,MATCH('Total Basket CMB_Regions '!$A15,Exch_regions,0),MATCH('Total Basket CMB_Regions '!JZ$1,Exchange_month11,0))</f>
        <v>104.71910112359551</v>
      </c>
      <c r="KB15" s="42">
        <v>2721600</v>
      </c>
      <c r="KC15" s="42">
        <f>KB15/INDEX(Exchange_rate9,MATCH('Total Basket CMB_Regions '!$A15,Exch_regions,0),MATCH('Total Basket CMB_Regions '!KB$1,Exch_month11,0))</f>
        <v>101.93258426966293</v>
      </c>
      <c r="KD15" s="42">
        <v>2679000</v>
      </c>
      <c r="KE15" s="42">
        <f>KD15/INDEX(Exchange_rate10,MATCH('Total Basket CMB_Regions '!$A15,Exch_regions,0),MATCH('Total Basket CMB_Regions '!KD$1,Exch_month12,0))</f>
        <v>100.33707865168539</v>
      </c>
      <c r="KF15" s="42">
        <v>2682000</v>
      </c>
      <c r="KG15" s="42">
        <f>KF15/INDEX(Exchange_rate11,MATCH('Total Basket CMB_Regions '!$A15,Exch_regions,0),MATCH('Total Basket CMB_Regions '!KF$1,Exch_month13,0))</f>
        <v>100.44943820224719</v>
      </c>
      <c r="KH15" s="42">
        <v>2611500</v>
      </c>
      <c r="KI15" s="42">
        <f>KH15/INDEX(Exchange_rate12,MATCH('Total Basket CMB_Regions '!$A15,Exch_regions,0),MATCH('Total Basket CMB_Regions '!KH$1,Exch_month14,0))</f>
        <v>97.80898876404494</v>
      </c>
      <c r="KJ15" s="42">
        <v>2659500</v>
      </c>
      <c r="KK15" s="42">
        <f>KJ15/INDEX(Exchange_rate13,MATCH('Total Basket CMB_Regions '!$A15,Exch_regions,0),MATCH('Total Basket CMB_Regions '!KJ$1,Exch_month15,0))</f>
        <v>99.606741573033702</v>
      </c>
      <c r="KL15" s="42">
        <v>2661000</v>
      </c>
      <c r="KM15" s="42">
        <f>KL15/INDEX(Exchange_rate14,MATCH('Total Basket CMB_Regions '!$A15,Exch_regions,0),MATCH('Total Basket CMB_Regions '!KL$1,Exch_month16,0))</f>
        <v>99.662921348314612</v>
      </c>
      <c r="KN15" s="42">
        <v>2646000</v>
      </c>
      <c r="KO15" s="42">
        <f>KN15/INDEX(Exchange_rate15,MATCH('Total Basket CMB_Regions '!$A15,Exch_regions,0),MATCH('Total Basket CMB_Regions '!KN$1,Exch_month17,0))</f>
        <v>99.101123595505612</v>
      </c>
      <c r="KP15" s="44">
        <v>2671500</v>
      </c>
      <c r="KQ15" s="42">
        <f>KP15/INDEX(Exchange_rate16,MATCH('Total Basket CMB_Regions '!$A15,Exch_regions,0),MATCH('Total Basket CMB_Regions '!KP$1,Exch_month18,0))</f>
        <v>100.0561797752809</v>
      </c>
      <c r="KR15" s="42">
        <v>2695500</v>
      </c>
      <c r="KS15" s="42">
        <f>KR15/INDEX(Exchange_rate17,MATCH('Total Basket CMB_Regions '!$A15,Exch_regions,0),MATCH('Total Basket CMB_Regions '!KR$1,Exch_month19,0))</f>
        <v>100.95505617977528</v>
      </c>
      <c r="KT15" s="42">
        <v>2605500</v>
      </c>
      <c r="KU15" s="42">
        <f>KT15/INDEX(Exchange_rate18,MATCH('Total Basket CMB_Regions '!$A15,Exch_regions,0),MATCH('Total Basket CMB_Regions '!KT$1,Exch_month20,0))</f>
        <v>97.584269662921344</v>
      </c>
      <c r="KV15" s="42">
        <v>2594500</v>
      </c>
      <c r="KW15" s="42">
        <f>KV15/INDEX(Exchange_rate19,MATCH('Total Basket CMB_Regions '!$A15,Exch_regions,0),MATCH('Total Basket CMB_Regions '!KV$1,Exch_month21,0))</f>
        <v>97.172284644194761</v>
      </c>
      <c r="KX15" s="2">
        <v>2682000</v>
      </c>
      <c r="KY15" s="42">
        <f>KX15/INDEX(Exchange_rate20,MATCH('Total Basket CMB_Regions '!$A15,Exch_regions,0),MATCH(KX$1,Exch_month22,0))</f>
        <v>100.44943820224719</v>
      </c>
      <c r="KZ15" s="42">
        <v>2704500</v>
      </c>
      <c r="LA15" s="42">
        <f>KZ15/INDEX(Exchange_rate22,MATCH('Total Basket CMB_Regions '!$A15,Exch_regions,0),MATCH(KZ$1,Exch_month24,0))</f>
        <v>101.29213483146067</v>
      </c>
      <c r="LB15" s="42">
        <v>2684000</v>
      </c>
      <c r="LC15" s="42">
        <f>LB15/INDEX(Exchange_rate23,MATCH('Total Basket CMB_Regions '!$A15,Exch_regions,0),MATCH(LB$1,Exch_month25,0))</f>
        <v>100.52434456928839</v>
      </c>
      <c r="LD15" s="24">
        <f t="shared" si="0"/>
        <v>2580530</v>
      </c>
      <c r="LE15" s="24">
        <f t="shared" si="0"/>
        <v>98.145390510021727</v>
      </c>
      <c r="LG15" s="41"/>
    </row>
    <row r="16" spans="1:319" x14ac:dyDescent="0.35">
      <c r="A16" s="1" t="s">
        <v>13</v>
      </c>
      <c r="B16" s="21">
        <v>2773200</v>
      </c>
      <c r="C16" s="15">
        <f t="array" ref="C16">B16/INDEX(Exch_rate,MATCH($A16,Exch_regions1,0),MATCH(B$1,Exch_months1,0))</f>
        <v>129.75491985064991</v>
      </c>
      <c r="D16" s="21">
        <v>2719500</v>
      </c>
      <c r="E16" s="15">
        <f t="array" ref="E16">D16/INDEX(Exch_rate,MATCH($A16,Exch_regions1,0),MATCH(D$1,Exch_months1,0))</f>
        <v>155.8006301919221</v>
      </c>
      <c r="F16" s="21">
        <v>2447400</v>
      </c>
      <c r="G16" s="15">
        <f t="array" ref="G16">F16/INDEX(Exch_rate,MATCH($A16,Exch_regions1,0),MATCH(F$1,Exch_months1,0))</f>
        <v>148.6425751594291</v>
      </c>
      <c r="H16" s="21">
        <v>2654250</v>
      </c>
      <c r="I16" s="15">
        <f t="array" ref="I16">H16/INDEX(Exch_rate,MATCH($A16,Exch_regions1,0),MATCH(H$1,Exch_months1,0))</f>
        <v>147.26198402130493</v>
      </c>
      <c r="J16" s="21">
        <v>2712300</v>
      </c>
      <c r="K16" s="15">
        <f t="array" ref="K16">J16/INDEX(Exch_rate,MATCH($A16,Exch_regions1,0),MATCH(J$1,Exch_months1,0))</f>
        <v>147.60816326530613</v>
      </c>
      <c r="L16" s="21">
        <v>2820600</v>
      </c>
      <c r="M16" s="15">
        <f t="array" ref="M16">L16/INDEX(Exch_rate,MATCH($A16,Exch_regions1,0),MATCH(L$1,Exch_months1,0))</f>
        <v>146.94451680125033</v>
      </c>
      <c r="N16" s="21">
        <v>2613780</v>
      </c>
      <c r="O16" s="15">
        <f t="array" ref="O16">N16/INDEX(Exch_rate,MATCH($A16,Exch_regions1,0),MATCH(N$1,Exch_months1,0))</f>
        <v>133.49233912155262</v>
      </c>
      <c r="P16" s="21">
        <v>2696050</v>
      </c>
      <c r="Q16" s="15">
        <f t="array" ref="Q16">P16/INDEX(Exch_rate,MATCH($A16,Exch_regions1,0),MATCH(P$1,Exch_months1,0))</f>
        <v>135.34387550200802</v>
      </c>
      <c r="R16" s="21">
        <v>2771252.5</v>
      </c>
      <c r="S16" s="15">
        <f t="array" ref="S16">R16/INDEX(Exch_rate,MATCH($A16,Exch_regions1,0),MATCH(R$1,Exch_months1,0))</f>
        <v>134.3702724980605</v>
      </c>
      <c r="T16" s="21">
        <v>2771000</v>
      </c>
      <c r="U16" s="15">
        <f t="array" ref="U16">T16/INDEX(Exch_rate,MATCH($A16,Exch_regions1,0),MATCH(T$1,Exch_months1,0))</f>
        <v>134.51456310679612</v>
      </c>
      <c r="V16" s="21">
        <v>2696450</v>
      </c>
      <c r="W16" s="15">
        <f t="array" ref="W16">V16/INDEX(Exch_rate,MATCH($A16,Exch_regions1,0),MATCH(V$1,Exch_months1,0))</f>
        <v>128.61674218936324</v>
      </c>
      <c r="X16" s="21">
        <v>2711340</v>
      </c>
      <c r="Y16" s="15">
        <f t="array" ref="Y16">X16/INDEX(Exch_rate,MATCH($A16,Exch_regions1,0),MATCH(X$1,Exch_months1,0))</f>
        <v>129.35782442748092</v>
      </c>
      <c r="Z16" s="21">
        <v>2715900</v>
      </c>
      <c r="AA16" s="15">
        <f t="array" ref="AA16">Z16/INDEX(Exch_rate,MATCH($A16,Exch_regions1,0),MATCH(Z$1,Exch_months1,0))</f>
        <v>136.40883977900552</v>
      </c>
      <c r="AB16" s="21">
        <v>2682900</v>
      </c>
      <c r="AC16" s="15">
        <f t="array" ref="AC16">AB16/INDEX(Exch_rate,MATCH($A16,Exch_regions1,0),MATCH(AB$1,Exch_months1,0))</f>
        <v>144.43606998654104</v>
      </c>
      <c r="AD16" s="21">
        <v>2595384</v>
      </c>
      <c r="AE16" s="15">
        <f t="array" ref="AE16">AD16/INDEX(Exch_rate,MATCH($A16,Exch_regions1,0),MATCH(AD$1,Exch_months1,0))</f>
        <v>133.42504626773598</v>
      </c>
      <c r="AF16" s="21">
        <v>2632450</v>
      </c>
      <c r="AG16" s="15">
        <f t="array" ref="AG16">AF16/INDEX(Exch_rate,MATCH($A16,Exch_regions1,0),MATCH(AF$1,Exch_months1,0))</f>
        <v>128.63181040801368</v>
      </c>
      <c r="AH16" s="21">
        <v>2718450</v>
      </c>
      <c r="AI16" s="15">
        <f t="array" ref="AI16">AH16/INDEX(Exch_rate,MATCH($A16,Exch_regions1,0),MATCH(AH$1,Exch_months1,0))</f>
        <v>130.02209722780233</v>
      </c>
      <c r="AJ16" s="21">
        <v>2704530</v>
      </c>
      <c r="AK16" s="15">
        <f t="array" ref="AK16">AJ16/INDEX(Exch_rate,MATCH($A16,Exch_regions1,0),MATCH(AJ$1,Exch_months1,0))</f>
        <v>130.40163934426229</v>
      </c>
      <c r="AL16" s="21">
        <v>2660950</v>
      </c>
      <c r="AM16" s="15">
        <f t="array" ref="AM16">AL16/INDEX(Exch_rate,MATCH($A16,Exch_regions1,0),MATCH(AL$1,Exch_months1,0))</f>
        <v>128.36227689339123</v>
      </c>
      <c r="AN16" s="21">
        <v>2680850</v>
      </c>
      <c r="AO16" s="15">
        <f t="array" ref="AO16">AN16/INDEX(Exch_rate,MATCH($A16,Exch_regions1,0),MATCH(AN$1,Exch_months1,0))</f>
        <v>129.63491295938104</v>
      </c>
      <c r="AP16" s="21">
        <v>2738978</v>
      </c>
      <c r="AQ16" s="15">
        <f t="array" ref="AQ16">AP16/INDEX(Exch_rate,MATCH($A16,Exch_regions1,0),MATCH(AP$1,Exch_months1,0))</f>
        <v>134.23072776280324</v>
      </c>
      <c r="AR16" s="21">
        <v>2776240</v>
      </c>
      <c r="AS16" s="15">
        <f t="array" ref="AS16">AR16/INDEX(Exch_rate,MATCH($A16,Exch_regions1,0),MATCH(AR$1,Exch_months1,0))</f>
        <v>130.67733584372795</v>
      </c>
      <c r="AT16" s="21">
        <v>2879560</v>
      </c>
      <c r="AU16" s="15">
        <f t="array" ref="AU16">AT16/INDEX(Exch_rate,MATCH($A16,Exch_regions1,0),MATCH(AT$1,Exch_months1,0))</f>
        <v>133.46743916570105</v>
      </c>
      <c r="AV16" s="21">
        <v>2472950</v>
      </c>
      <c r="AW16" s="15">
        <f t="array" ref="AW16">AV16/INDEX(Exch_rate,MATCH($A16,Exch_regions1,0),MATCH(AV$1,Exch_months1,0))</f>
        <v>114.91403345724908</v>
      </c>
      <c r="AX16" s="21">
        <v>2462750</v>
      </c>
      <c r="AY16" s="15">
        <f t="array" ref="AY16">AX16/INDEX(Exch_rate,MATCH($A16,Exch_regions1,0),MATCH(AX$1,Exch_months1,0))</f>
        <v>112.23601578664334</v>
      </c>
      <c r="AZ16" s="21">
        <v>2447300</v>
      </c>
      <c r="BA16" s="15">
        <f t="array" ref="BA16">AZ16/INDEX(Exch_rate,MATCH($A16,Exch_regions1,0),MATCH(AZ$1,Exch_months1,0))</f>
        <v>110.61242937853108</v>
      </c>
      <c r="BB16" s="21">
        <v>2554270</v>
      </c>
      <c r="BC16" s="15">
        <f t="array" ref="BC16">BB16/INDEX(Exch_rate,MATCH($A16,Exch_regions1,0),MATCH(BB$1,Exch_months1,0))</f>
        <v>115.31693002257336</v>
      </c>
      <c r="BD16" s="21">
        <v>2614900</v>
      </c>
      <c r="BE16" s="15">
        <f t="array" ref="BE16">BD16/INDEX(Exch_rate,MATCH($A16,Exch_regions1,0),MATCH(BD$1,Exch_months1,0))</f>
        <v>118.05417607223477</v>
      </c>
      <c r="BF16" s="21">
        <v>2630030</v>
      </c>
      <c r="BG16" s="15">
        <f t="array" ref="BG16">BF16/INDEX(Exch_rate,MATCH($A16,Exch_regions1,0),MATCH(BF$1,Exch_months1,0))</f>
        <v>119.00588235294117</v>
      </c>
      <c r="BH16" s="21">
        <v>2579000</v>
      </c>
      <c r="BI16" s="15">
        <f t="array" ref="BI16">BH16/INDEX(Exch_rate,MATCH($A16,Exch_regions1,0),MATCH(BH$1,Exch_months1,0))</f>
        <v>116.17117117117117</v>
      </c>
      <c r="BJ16" s="21">
        <v>2525400</v>
      </c>
      <c r="BK16" s="15">
        <f t="array" ref="BK16">BJ16/INDEX(Exch_rate,MATCH($A16,Exch_regions1,0),MATCH(BJ$1,Exch_months1,0))</f>
        <v>113.75675675675676</v>
      </c>
      <c r="BL16" s="21">
        <v>2487764</v>
      </c>
      <c r="BM16" s="15">
        <f t="array" ref="BM16">BL16/INDEX(Exch_rate,MATCH($A16,Exch_regions1,0),MATCH(BL$1,Exch_months1,0))</f>
        <v>110.56728888888888</v>
      </c>
      <c r="BN16" s="21">
        <v>2531150</v>
      </c>
      <c r="BO16" s="15">
        <f t="array" ref="BO16">BN16/INDEX(Exch_rate,MATCH($A16,Exch_regions1,0),MATCH(BN$1,Exch_months1,0))</f>
        <v>111.01535087719299</v>
      </c>
      <c r="BP16" s="21">
        <v>2612850</v>
      </c>
      <c r="BQ16" s="15">
        <f t="array" ref="BQ16">BP16/INDEX(Exch_rate,MATCH($A16,Exch_regions1,0),MATCH(BP$1,Exch_months1,0))</f>
        <v>116.12666666666667</v>
      </c>
      <c r="BR16" s="21">
        <v>2629568</v>
      </c>
      <c r="BS16" s="15">
        <f t="array" ref="BS16">BR16/INDEX(Exch_rate,MATCH($A16,Exch_regions1,0),MATCH(BR$1,Exch_months1,0))</f>
        <v>115.3319298245614</v>
      </c>
      <c r="BT16" s="21">
        <v>2732850</v>
      </c>
      <c r="BU16" s="15">
        <f t="array" ref="BU16">BT16/INDEX(Exch_rate,MATCH($A16,Exch_regions1,0),MATCH(BT$1,Exch_months1,0))</f>
        <v>120.28389084507042</v>
      </c>
      <c r="BV16" s="21">
        <v>2506000</v>
      </c>
      <c r="BW16" s="15">
        <f t="array" ref="BW16">BV16/INDEX(Exch_rate,MATCH($A16,Exch_regions1,0),MATCH(BV$1,Exch_months1,0))</f>
        <v>110.59135039717565</v>
      </c>
      <c r="BX16" s="21">
        <v>2586750</v>
      </c>
      <c r="BY16" s="15">
        <f t="array" ref="BY16">BX16/INDEX(Exch_rate,MATCH($A16,Exch_regions1,0),MATCH(BX$1,Exch_months1,0))</f>
        <v>115.47991071428571</v>
      </c>
      <c r="BZ16" s="21">
        <v>2629850</v>
      </c>
      <c r="CA16" s="15">
        <f t="array" ref="CA16">BZ16/INDEX(Exch_rate,MATCH($A16,Exch_regions1,0),MATCH(BZ$1,Exch_months1,0))</f>
        <v>113.84632034632034</v>
      </c>
      <c r="CB16" s="21">
        <v>2534380</v>
      </c>
      <c r="CC16" s="15">
        <f t="array" ref="CC16">CB16/INDEX(Exch_rate,MATCH($A16,Exch_regions1,0),MATCH(CB$1,Exch_months1,0))</f>
        <v>109.42918825561313</v>
      </c>
      <c r="CD16" s="21">
        <v>2586900</v>
      </c>
      <c r="CE16" s="15">
        <f t="array" ref="CE16">CD16/INDEX(Exch_rate,MATCH($A16,Exch_regions1,0),MATCH(CD$1,Exch_months1,0))</f>
        <v>112.47391304347826</v>
      </c>
      <c r="CF16" s="21">
        <v>2591000</v>
      </c>
      <c r="CG16" s="15">
        <f t="array" ref="CG16">CF16/INDEX(Exch_rate,MATCH($A16,Exch_regions1,0),MATCH(CF$1,Exch_months1,0))</f>
        <v>112.16450216450217</v>
      </c>
      <c r="CH16" s="21">
        <v>2561100</v>
      </c>
      <c r="CI16" s="15">
        <f t="array" ref="CI16">CH16/INDEX(Exch_rate,MATCH($A16,Exch_regions1,0),MATCH(CH$1,Exch_months1,0))</f>
        <v>111.35217391304347</v>
      </c>
      <c r="CJ16" s="21">
        <v>2505300</v>
      </c>
      <c r="CK16" s="15">
        <f t="array" ref="CK16">CJ16/INDEX(Exch_rate,MATCH($A16,Exch_regions1,0),MATCH(CJ$1,Exch_months1,0))</f>
        <v>108.92608695652174</v>
      </c>
      <c r="CL16" s="21">
        <v>2680500</v>
      </c>
      <c r="CM16" s="15">
        <f t="array" ref="CM16">CL16/INDEX(Exch_rate,MATCH($A16,Exch_regions1,0),MATCH(CL$1,Exch_months1,0))</f>
        <v>116.03896103896103</v>
      </c>
      <c r="CN16" s="21">
        <v>2713860</v>
      </c>
      <c r="CO16" s="15">
        <f t="array" ref="CO16">CN16/INDEX(Exch_rate,MATCH($A16,Exch_regions1,0),MATCH(CN$1,Exch_months1,0))</f>
        <v>117.99391304347826</v>
      </c>
      <c r="CP16" s="21">
        <v>2745300</v>
      </c>
      <c r="CQ16" s="15">
        <f t="array" ref="CQ16">CP16/INDEX(Exch_rate,MATCH($A16,Exch_regions1,0),MATCH(CP$1,Exch_months1,0))</f>
        <v>119.36086956521739</v>
      </c>
      <c r="CR16" s="21">
        <v>2889400</v>
      </c>
      <c r="CS16" s="15">
        <f t="array" ref="CS16">CR16/INDEX(Exch_rate,MATCH($A16,Exch_regions1,0),MATCH(CR$1,Exch_months1,0))</f>
        <v>124.54310344827586</v>
      </c>
      <c r="CT16" s="21">
        <v>2763100</v>
      </c>
      <c r="CU16" s="15">
        <f t="array" ref="CU16">CT16/INDEX(Exch_rate,MATCH($A16,Exch_regions1,0),MATCH(CT$1,Exch_months1,0))</f>
        <v>119.40795159896284</v>
      </c>
      <c r="CV16" s="21">
        <v>2665600</v>
      </c>
      <c r="CW16" s="15">
        <f t="array" ref="CW16">CV16/INDEX(Exch_rate,MATCH($A16,Exch_regions1,0),MATCH(CV$1,Exch_months1,0))</f>
        <v>118.73496659242761</v>
      </c>
      <c r="CX16" s="15">
        <v>2907800</v>
      </c>
      <c r="CY16" s="15">
        <f t="array" ref="CY16">CX16/INDEX(Exch_rate,MATCH($A16,Exch_regions1,0),MATCH(CX$1,Exch_months1,0))</f>
        <v>130.39461883408072</v>
      </c>
      <c r="CZ16" s="15">
        <v>2696400</v>
      </c>
      <c r="DA16" s="15">
        <f t="array" ref="DA16">CZ16/INDEX(Exch_rate,MATCH($A16,Exch_regions1,0),MATCH(CZ$1,Exch_months1,0))</f>
        <v>122.1195652173913</v>
      </c>
      <c r="DB16" s="15">
        <v>2842300</v>
      </c>
      <c r="DC16" s="15">
        <f t="array" ref="DC16">DB16/INDEX(Exch_rate,MATCH($A16,Exch_regions1,0),MATCH(DB$1,Exch_months1,0))</f>
        <v>127.00178731009831</v>
      </c>
      <c r="DD16" s="15">
        <v>2749900</v>
      </c>
      <c r="DE16" s="15">
        <f t="array" ref="DE16">DD16/INDEX(Exch_rate,MATCH($A16,Exch_regions1,0),MATCH(DD$1,Exch_months1,0))</f>
        <v>121.67699115044248</v>
      </c>
      <c r="DF16" s="2">
        <v>2750900</v>
      </c>
      <c r="DG16" s="15">
        <f t="array" ref="DG16">DF16/INDEX(Exch_rate,MATCH($A16,Exch_regions1,0),MATCH(DF$1,Exch_months1,0))</f>
        <v>119.08658008658008</v>
      </c>
      <c r="DH16" s="2">
        <v>2860502</v>
      </c>
      <c r="DI16" s="15">
        <f t="array" ref="DI16">DH16/INDEX(Exch_rate,MATCH($A16,Exch_regions1,0),MATCH(DH$1,Exch_months1,0))</f>
        <v>124.36965217391304</v>
      </c>
      <c r="DJ16" s="2">
        <v>2815700</v>
      </c>
      <c r="DK16" s="15">
        <f t="array" ref="DK16">DJ16/INDEX(Exch_rate,MATCH($A16,Exch_regions1,0),MATCH(DJ$1,Exch_months1,0))</f>
        <v>122.42173913043479</v>
      </c>
      <c r="DL16" s="2">
        <v>2970700</v>
      </c>
      <c r="DM16" s="15">
        <f t="array" ref="DM16">DL16/INDEX(Exch_rate,MATCH($A16,Exch_regions1,0),MATCH(DL$1,Exch_months1,0))</f>
        <v>128.60173160173161</v>
      </c>
      <c r="DN16" s="2">
        <v>2923100</v>
      </c>
      <c r="DO16" s="15">
        <f t="array" ref="DO16">DN16/INDEX(Exch_rate,MATCH($A16,Exch_regions1,0),MATCH(DN$1,Exch_months1,0))</f>
        <v>126.54112554112554</v>
      </c>
      <c r="DP16" s="2">
        <v>2870100</v>
      </c>
      <c r="DQ16" s="15">
        <f t="array" ref="DQ16">DP16/INDEX(Exch_rate,MATCH($A16,Exch_regions1,0),MATCH(DP$1,Exch_months1,0))</f>
        <v>124.24675324675324</v>
      </c>
      <c r="DR16" s="17">
        <v>2871500</v>
      </c>
      <c r="DS16" s="15">
        <f t="array" ref="DS16">DR16/INDEX(Exch_rate,MATCH($A16,Exch_regions1,0),MATCH(DR$1,Exch_months1,0))</f>
        <v>124.30735930735931</v>
      </c>
      <c r="DT16" s="17">
        <v>2883500</v>
      </c>
      <c r="DU16" s="15">
        <f t="array" ref="DU16">DT16/INDEX(Exch_rate,MATCH($A16,Exch_regions1,0),MATCH(DT$1,Exch_months1,0))</f>
        <v>120.64853556485356</v>
      </c>
      <c r="DV16" s="17">
        <v>2887400</v>
      </c>
      <c r="DW16" s="15">
        <f t="array" ref="DW16">DV16/INDEX(Exch_rate,MATCH($A16,Exch_regions1,0),MATCH(DV$1,Exch_months1,0))</f>
        <v>120.30833333333334</v>
      </c>
      <c r="DX16" s="17">
        <v>2856050</v>
      </c>
      <c r="DY16" s="15">
        <f t="array" ref="DY16">DX16/INDEX(Exch_rate,MATCH($A16,Exch_regions1,0),MATCH(DX$1,Exch_months1,0))</f>
        <v>118.50829875518673</v>
      </c>
      <c r="DZ16" s="17">
        <v>2949300</v>
      </c>
      <c r="EA16" s="15">
        <f t="array" ref="EA16">DZ16/INDEX(Exch_rate,MATCH($A16,Exch_regions1,0),MATCH(DZ$1,Exch_months1,0))</f>
        <v>122.37759336099585</v>
      </c>
      <c r="EB16" s="17">
        <v>2822500</v>
      </c>
      <c r="EC16" s="15">
        <f t="array" ref="EC16">EB16/INDEX(Exch_rate,MATCH($A16,Exch_regions1,0),MATCH(EB$1,Exch_months1,0))</f>
        <v>118.39345637583892</v>
      </c>
      <c r="ED16" s="2">
        <v>2843000</v>
      </c>
      <c r="EE16" s="15">
        <f t="array" ref="EE16">ED16/INDEX(Exch_rate,MATCH($A16,Exch_regions1,0),MATCH(ED$1,Exch_months1,0))</f>
        <v>117.96680497925311</v>
      </c>
      <c r="EF16" s="20">
        <v>2819600</v>
      </c>
      <c r="EG16" s="15">
        <f t="array" ref="EG16">EF16/INDEX(Exch_rate,MATCH($A16,Exch_regions1,0),MATCH(EF$1,Exch_months1,0))</f>
        <v>117.97489539748953</v>
      </c>
      <c r="EH16" s="2">
        <v>2790900</v>
      </c>
      <c r="EI16" s="15">
        <f t="array" ref="EI16">EH16/INDEX(Exch_rate,MATCH($A16,Exch_regions1,0),MATCH(EH$1,Exch_months1,0))</f>
        <v>116.28749999999999</v>
      </c>
      <c r="EJ16" s="21">
        <v>2833850</v>
      </c>
      <c r="EK16" s="15">
        <f t="array" ref="EK16">EJ16/INDEX(Exch_rate,MATCH($A16,Exch_regions1,0),MATCH(EJ$1,Exch_months1,0))</f>
        <v>117.95421436004162</v>
      </c>
      <c r="EL16" s="21">
        <v>2862450</v>
      </c>
      <c r="EM16" s="15">
        <f t="array" ref="EM16">EL16/INDEX(Exch_rate,MATCH($A16,Exch_regions1,0),MATCH(EL$1,Exch_months1,0))</f>
        <v>118.28305785123968</v>
      </c>
      <c r="EN16" s="2">
        <v>2764500</v>
      </c>
      <c r="EO16" s="15">
        <f t="array" ref="EO16">EN16/INDEX(Exch_rate,MATCH($A16,Exch_regions1,0),MATCH(EN$1,Exch_months1,0))</f>
        <v>113.25276526013928</v>
      </c>
      <c r="EP16" s="2">
        <v>2796600</v>
      </c>
      <c r="EQ16" s="15">
        <f t="array" ref="EQ16">EP16/INDEX(Exch_rate,MATCH($A16,Exch_regions1,0),MATCH(EP$1,Exch_months1,0))</f>
        <v>115.56198347107438</v>
      </c>
      <c r="ER16" s="29">
        <v>2772000</v>
      </c>
      <c r="ES16" s="15">
        <f t="array" ref="ES16">ER16/INDEX(Exch_rate,MATCH($A16,Exch_regions1,0),MATCH(ER$1,Exch_months1,0))</f>
        <v>110.88</v>
      </c>
      <c r="ET16" s="29">
        <v>2767550</v>
      </c>
      <c r="EU16" s="15">
        <f t="array" ref="EU16">ET16/INDEX(Exch_rate,MATCH($A16,Exch_regions1,0),MATCH(ET$1,Exch_months1,0))</f>
        <v>111.48237663645519</v>
      </c>
      <c r="EV16" s="30">
        <v>2851000</v>
      </c>
      <c r="EW16" s="15">
        <f t="array" ref="EW16">EV16/INDEX(Exch_rate,MATCH($A16,Exch_regions1,0),MATCH(EV$1,Exch_months1,0))</f>
        <v>114.95967741935483</v>
      </c>
      <c r="EX16" s="30">
        <v>2786300</v>
      </c>
      <c r="EY16" s="15">
        <f t="array" ref="EY16">EX16/INDEX(Exch_rate,MATCH($A16,Exch_regions1,0),MATCH(EX$1,Exch_months1,0))</f>
        <v>112.12474849094568</v>
      </c>
      <c r="EZ16" s="30">
        <v>2792900</v>
      </c>
      <c r="FA16" s="15">
        <f t="array" ref="FA16">EZ16/INDEX(Exch_rate,MATCH($A16,Exch_regions1,0),MATCH(EZ$1,Exch_months1,0))</f>
        <v>111.60439560439561</v>
      </c>
      <c r="FB16" s="30">
        <v>2756960</v>
      </c>
      <c r="FC16" s="15">
        <f t="array" ref="FC16">FB16/INDEX(Exch_rate,MATCH($A16,Exch_regions1,0),MATCH(FB$1,Exch_months1,0))</f>
        <v>109.83904382470119</v>
      </c>
      <c r="FD16" s="30">
        <v>2778560</v>
      </c>
      <c r="FE16" s="15">
        <f t="array" ref="FE16">FD16/INDEX(Exch_rate,MATCH($A16,Exch_regions1,0),MATCH(FD$1,Exch_months1,0))</f>
        <v>113.87540983606557</v>
      </c>
      <c r="FF16" s="15">
        <v>2817560</v>
      </c>
      <c r="FG16" s="15">
        <f t="array" ref="FG16">FF16/INDEX(Exch_rate,MATCH($A16,Exch_regions1,0),MATCH(FF$1,Exch_months1,0))</f>
        <v>115.00244897959183</v>
      </c>
      <c r="FH16" s="15">
        <v>2798090</v>
      </c>
      <c r="FI16" s="15">
        <f t="array" ref="FI16">FH16/INDEX(Exch_rate,MATCH($A16,Exch_regions1,0),MATCH(FH$1,Exch_months1,0))</f>
        <v>113.05414141414141</v>
      </c>
      <c r="FJ16" s="15">
        <v>2695550</v>
      </c>
      <c r="FK16" s="15">
        <f t="array" ref="FK16">FJ16/INDEX(Exch_rate,MATCH($A16,Exch_regions1,0),MATCH(FJ$1,Exch_months1,0))</f>
        <v>106.96626984126983</v>
      </c>
      <c r="FL16" s="15">
        <v>2706388</v>
      </c>
      <c r="FM16" s="15">
        <f t="array" ref="FM16">FL16/INDEX(Exch_rate,MATCH($A16,Exch_regions1,0),MATCH(FL$1,Exch_months1,0))</f>
        <v>106.55070866141732</v>
      </c>
      <c r="FN16" s="15">
        <v>2696700</v>
      </c>
      <c r="FO16" s="15">
        <f t="array" ref="FO16">FN16/INDEX(Exch_rate,MATCH($A16,Exch_regions1,0),MATCH(FN$1,Exch_months1,0))</f>
        <v>107.01190476190476</v>
      </c>
      <c r="FP16" s="15">
        <v>2678650</v>
      </c>
      <c r="FQ16" s="15">
        <f t="array" ref="FQ16">FP16/INDEX(Exch_rate,MATCH($A16,Exch_regions1,0),MATCH(FP$1,Exch_months1,0))</f>
        <v>105.87549407114625</v>
      </c>
      <c r="FR16" s="15">
        <v>2674450</v>
      </c>
      <c r="FS16" s="15">
        <f t="array" ref="FS16">FR16/INDEX(Exch_rate,MATCH($A16,Exch_regions1,0),MATCH(FR$1,Exch_months1,0))</f>
        <v>104.470703125</v>
      </c>
      <c r="FT16" s="15">
        <v>2934070</v>
      </c>
      <c r="FU16" s="15">
        <f t="array" ref="FU16">FT16/INDEX(Exch_rate,MATCH($A16,Exch_regions1,0),MATCH(FT$1,Exch_months1,0))</f>
        <v>114.612109375</v>
      </c>
      <c r="FV16" s="15">
        <v>3074260</v>
      </c>
      <c r="FW16" s="15">
        <f t="array" ref="FW16">FV16/INDEX(Exch_rate,MATCH($A16,Exch_regions1,0),MATCH(FV$1,Exch_months1,0))</f>
        <v>118.92688588007736</v>
      </c>
      <c r="FX16" s="15">
        <v>2935152.8</v>
      </c>
      <c r="FY16" s="15">
        <f t="array" ref="FY16">FX16/INDEX(Exch_rate,MATCH($A16,Exch_regions1,0),MATCH(FX$1,Exch_months1,0))</f>
        <v>112.8904923076923</v>
      </c>
      <c r="FZ16" s="15">
        <v>2783133.6</v>
      </c>
      <c r="GA16" s="15">
        <f t="array" ref="GA16">FZ16/INDEX(Exch_rate,MATCH($A16,Exch_regions1,0),MATCH(FZ$1,Exch_months1,0))</f>
        <v>107.45689575289576</v>
      </c>
      <c r="GB16" s="15">
        <v>2632224.2000000002</v>
      </c>
      <c r="GC16" s="15">
        <f t="array" ref="GC16">GB16/INDEX(Exch_rate,MATCH($A16,Exch_regions1,0),MATCH(GB$1,Exch_months1,0))</f>
        <v>101.630277992278</v>
      </c>
      <c r="GD16" s="15">
        <v>2690766.4</v>
      </c>
      <c r="GE16" s="15">
        <f t="array" ref="GE16">GD16/INDEX(Exch_rate,MATCH($A16,Exch_regions1,0),MATCH(GD$1,Exch_months1,0))</f>
        <v>103.49101538461538</v>
      </c>
      <c r="GF16" s="15">
        <v>2732916.4</v>
      </c>
      <c r="GG16" s="15">
        <f t="array" ref="GG16">GF16/INDEX(Exch_rate,MATCH($A16,Exch_regions1,0),MATCH(GF$1,Exch_months1,0))</f>
        <v>105.11216923076923</v>
      </c>
      <c r="GH16" s="15">
        <v>2644491.4</v>
      </c>
      <c r="GI16" s="15">
        <f t="array" ref="GI16">GH16/INDEX(Exch_rate,MATCH($A16,Exch_regions1,0),MATCH(GH$1,Exch_months1,0))</f>
        <v>101.51598464491363</v>
      </c>
      <c r="GJ16" s="15">
        <v>2613516.4</v>
      </c>
      <c r="GK16" s="15">
        <f t="array" ref="GK16">GJ16/INDEX(Exch_rate,MATCH($A16,Exch_regions1,0),MATCH(GJ$1,Exch_months1,0))</f>
        <v>99.75253435114503</v>
      </c>
      <c r="GL16" s="15">
        <v>2671566.4</v>
      </c>
      <c r="GM16" s="15">
        <f t="array" ref="GM16">GL16/INDEX(Exch_rate,MATCH($A16,Exch_regions1,0),MATCH(GL$1,Exch_months1,0))</f>
        <v>101.19569696969697</v>
      </c>
      <c r="GN16" s="15">
        <v>2669190</v>
      </c>
      <c r="GO16" s="15">
        <f t="array" ref="GO16">GN16/INDEX(Exch_rate,MATCH($A16,Exch_regions1,0),MATCH(GN$1,Exch_months1,0))</f>
        <v>101.10568181818182</v>
      </c>
      <c r="GP16" s="15">
        <v>2802200</v>
      </c>
      <c r="GQ16" s="15">
        <f t="array" ref="GQ16">GP16/INDEX(Exch_rate,MATCH($A16,Exch_regions1,0),MATCH(GP$1,Exch_months1,0))</f>
        <v>106.30500758725341</v>
      </c>
      <c r="GR16" s="15">
        <v>2833800</v>
      </c>
      <c r="GS16" s="15">
        <f t="array" ref="GS16">GR16/INDEX(Exch_rate,MATCH($A16,Exch_regions1,0),MATCH(GR$1,Exch_months1,0))</f>
        <v>106.93584905660377</v>
      </c>
      <c r="GT16" s="15">
        <v>2817040</v>
      </c>
      <c r="GU16" s="15">
        <f t="array" ref="GU16">GT16/INDEX(Exch_rate,MATCH($A16,Exch_regions1,0),MATCH(GT$1,Exch_months1,0))</f>
        <v>106.7060606060606</v>
      </c>
      <c r="GV16" s="15">
        <v>2826275</v>
      </c>
      <c r="GW16" s="15">
        <f t="array" ref="GW16">GV16/INDEX(Exch_rate,MATCH($A16,Exch_regions1,0),MATCH(GV$1,Exch_months1,0))</f>
        <v>107.05587121212122</v>
      </c>
      <c r="GX16" s="15">
        <v>2838700</v>
      </c>
      <c r="GY16" s="15">
        <f t="array" ref="GY16">GX16/INDEX(Exch_rate,MATCH($A16,Exch_regions1,0),MATCH(GX$1,Exch_months1,0))</f>
        <v>107.52651515151516</v>
      </c>
      <c r="GZ16" s="2">
        <v>2925960</v>
      </c>
      <c r="HA16" s="15">
        <f t="array" ref="HA16">GZ16/INDEX(Exch_rate,MATCH($A16,Exch_regions1,0),MATCH(GZ$1,Exch_months1,0))</f>
        <v>112.53692307692307</v>
      </c>
      <c r="HB16" s="15">
        <v>3018200</v>
      </c>
      <c r="HC16" s="15">
        <f t="array" ref="HC16">HB16/INDEX(Exch_rate,MATCH($A16,Exch_regions1,0),MATCH(HB$1,Exch_months1,0))</f>
        <v>114.76045627376426</v>
      </c>
      <c r="HD16" s="15">
        <v>3126900</v>
      </c>
      <c r="HE16" s="15">
        <f t="array" ref="HE16">HD16/INDEX(Exch_rate,MATCH($A16,Exch_regions1,0),MATCH(HD$1,Exch_months1,0))</f>
        <v>117.55263157894737</v>
      </c>
      <c r="HF16" s="15">
        <v>3258000</v>
      </c>
      <c r="HG16" s="15">
        <f t="array" ref="HG16">HF16/INDEX(Exch_rate,MATCH($A16,Exch_regions1,0),MATCH(HF$1,Exch_months1,0))</f>
        <v>122.4812030075188</v>
      </c>
      <c r="HH16" s="15">
        <v>3165000</v>
      </c>
      <c r="HI16" s="15">
        <f t="array" ref="HI16">HH16/INDEX(Exch_rate,MATCH($A16,Exch_regions1,0),MATCH(HH$1,Exch_months1,0))</f>
        <v>118.98496240601504</v>
      </c>
      <c r="HJ16" s="15">
        <v>3105960</v>
      </c>
      <c r="HK16" s="15">
        <f t="array" ref="HK16">HJ16/INDEX(Exch_rate,MATCH($A16,Exch_regions1,0),MATCH(HJ$1,Exch_months1,0))</f>
        <v>116.24101796407186</v>
      </c>
      <c r="HL16" s="15">
        <v>3092550</v>
      </c>
      <c r="HM16" s="15">
        <f t="array" ref="HM16">HL16/INDEX(Exch_rate,MATCH($A16,Exch_regions1,0),MATCH(HL$1,Exch_months1,0))</f>
        <v>114.53888888888889</v>
      </c>
      <c r="HN16" s="15">
        <v>3399225</v>
      </c>
      <c r="HO16" s="15">
        <f t="array" ref="HO16">HN16/INDEX(Exch_rate,MATCH($A16,Exch_regions1,0),MATCH(HN$1,Exch_months1,0))</f>
        <v>125.20165745856353</v>
      </c>
      <c r="HP16" s="15">
        <v>3480500</v>
      </c>
      <c r="HQ16" s="15">
        <f t="array" ref="HQ16">HP16/INDEX(Exch_rate,MATCH($A16,Exch_regions1,0),MATCH(HP$1,Exch_months1,0))</f>
        <v>127.95955882352941</v>
      </c>
      <c r="HR16" s="15">
        <v>3423340</v>
      </c>
      <c r="HS16" s="15">
        <f t="array" ref="HS16">HR16/INDEX(Exch_rate,MATCH($A16,Exch_regions1,0),MATCH(HR$1,Exch_months1,0))</f>
        <v>126.79037037037037</v>
      </c>
      <c r="HT16" s="15">
        <v>3720150</v>
      </c>
      <c r="HU16" s="15">
        <f t="array" ref="HU16">HT16/INDEX(Exch_rate,MATCH($A16,Exch_regions1,0),MATCH(HT$1,Exch_months1,0))</f>
        <v>137.78333333333333</v>
      </c>
      <c r="HV16" s="15">
        <v>3475975</v>
      </c>
      <c r="HW16" s="15">
        <f t="array" ref="HW16">HV16/INDEX(Exch_rate,MATCH($A16,Exch_regions1,0),MATCH(HV$1,Exch_months1,0))</f>
        <v>127.79319852941177</v>
      </c>
      <c r="HX16" s="15">
        <v>3417400</v>
      </c>
      <c r="HY16" s="15">
        <f t="array" ref="HY16">HX16/INDEX(Exch_rate,MATCH($A16,Exch_regions1,0),MATCH(HX$1,Exch_months1,0))</f>
        <v>125.63970588235294</v>
      </c>
      <c r="HZ16" s="15">
        <v>3492250</v>
      </c>
      <c r="IA16" s="15">
        <f t="array" ref="IA16">HZ16/INDEX(Exch_rate,MATCH($A16,Exch_regions1,0),MATCH(HZ$1,Exch_months1,0))</f>
        <v>128.39154411764707</v>
      </c>
      <c r="IB16" s="15">
        <v>3461620</v>
      </c>
      <c r="IC16" s="15">
        <f t="array" ref="IC16">IB16/INDEX(Exch_rate,MATCH($A16,Exch_regions1,0),MATCH(IB$1,Exch_months1,0))</f>
        <v>126.33649635036497</v>
      </c>
      <c r="ID16" s="15">
        <v>3414100</v>
      </c>
      <c r="IE16" s="15">
        <f t="array" ref="IE16">ID16/INDEX(Exch_rate,MATCH($A16,Exch_regions1,0),MATCH(ID$1,Exch_months1,0))</f>
        <v>125.28807339449541</v>
      </c>
      <c r="IF16" s="15">
        <v>3432900</v>
      </c>
      <c r="IG16" s="15">
        <f t="array" ref="IG16">IF16/INDEX(Exch_rate,MATCH($A16,Exch_regions1,0),MATCH(IF$1,Exch_months1,0))</f>
        <v>126.20955882352941</v>
      </c>
      <c r="IH16" s="15">
        <v>3310260</v>
      </c>
      <c r="II16" s="15">
        <f t="array" ref="II16">IH16/INDEX(Exch_rate,MATCH($A16,Exch_regions1,0),MATCH(IH$1,Exch_months1,0))</f>
        <v>119.07410071942446</v>
      </c>
      <c r="IJ16" s="15">
        <v>3379400</v>
      </c>
      <c r="IK16" s="15">
        <f t="array" ref="IK16">IJ16/INDEX(Exch_rate,MATCH($A16,Exch_regions1,0),MATCH(IJ$1,Exch_months1,0))</f>
        <v>121.56115107913669</v>
      </c>
      <c r="IL16" s="15">
        <v>3352700</v>
      </c>
      <c r="IM16" s="15">
        <f t="array" ref="IM16">IL16/INDEX(Exch_rate,MATCH($A16,Exch_regions1,0),MATCH(IL$1,Exch_months1,0))</f>
        <v>119.73928571428571</v>
      </c>
      <c r="IN16" s="15">
        <v>3278750</v>
      </c>
      <c r="IO16" s="15">
        <f t="array" ref="IO16">IN16/INDEX(Exch_rate,MATCH($A16,Exch_regions1,0),MATCH(IN$1,Exch_months1,0))</f>
        <v>118.79528985507247</v>
      </c>
      <c r="IP16" s="15">
        <v>3397280</v>
      </c>
      <c r="IQ16" s="15">
        <f t="array" ref="IQ16">IP16/INDEX(Exch_rate,MATCH($A16,Exch_regions1,0),MATCH(IP$1,Exch_months1,0))</f>
        <v>122.20431654676258</v>
      </c>
      <c r="IR16" s="15">
        <v>3380150</v>
      </c>
      <c r="IS16" s="15">
        <f t="array" ref="IS16">IR16/INDEX(Exch_rate,MATCH($A16,Exch_regions1,0),MATCH(IR$1,Exch_months1,0))</f>
        <v>120.93559928443649</v>
      </c>
      <c r="IT16" s="15">
        <v>3403280</v>
      </c>
      <c r="IU16" s="15">
        <f t="array" ref="IU16">IT16/INDEX(Exch_rate,MATCH($A16,Exch_regions1,0),MATCH(IT$1,Exch_months1,0))</f>
        <v>122.24425287356321</v>
      </c>
      <c r="IV16" s="15">
        <v>3451400</v>
      </c>
      <c r="IW16" s="15">
        <f t="array" ref="IW16">IV16/INDEX(Exch_rate,MATCH($A16,Exch_regions1,0),MATCH(IV$1,Exch_months1,0))</f>
        <v>123.26428571428572</v>
      </c>
      <c r="IX16" s="15">
        <v>3400100</v>
      </c>
      <c r="IY16" s="15">
        <f t="array" ref="IY16">IX16/INDEX(Exch_rate,MATCH($A16,Exch_regions1,0),MATCH(IX$1,Exch_months1,0))</f>
        <v>122.96925858951175</v>
      </c>
      <c r="IZ16" s="15">
        <v>3371030</v>
      </c>
      <c r="JA16" s="15">
        <f t="array" ref="JA16">IZ16/INDEX(Exch_rate,MATCH($A16,Exch_regions1,0),MATCH(IZ$1,Exch_months1,0))</f>
        <v>122.85094752186589</v>
      </c>
      <c r="JB16" s="15">
        <v>3786650</v>
      </c>
      <c r="JC16" s="15">
        <f t="array" ref="JC16">JB16/INDEX(Exch_rate,MATCH($A16,Exch_regions1,0),MATCH(JB$1,Exch_months1,0))</f>
        <v>138.19890510948906</v>
      </c>
      <c r="JD16" s="15">
        <v>4139450</v>
      </c>
      <c r="JE16" s="15">
        <f t="array" ref="JE16">JD16/INDEX(Exch_rate,MATCH($A16,Exch_regions1,0),MATCH(JD$1,Exch_months1,0))</f>
        <v>149.70886075949366</v>
      </c>
      <c r="JF16" s="15">
        <v>3505700</v>
      </c>
      <c r="JG16" s="15">
        <f t="array" ref="JG16">JF16/INDEX(Exch_rate,MATCH($A16,Exch_regions1,0),MATCH(JF$1,Exch_months1,0))</f>
        <v>126.10431654676259</v>
      </c>
      <c r="JH16" s="15">
        <v>3505700</v>
      </c>
      <c r="JI16" s="15">
        <f t="array" ref="JI16">JH16/INDEX(Exch_rate,MATCH($A16,Exch_regions1,0),MATCH(JH$1,Exch_months1,0))</f>
        <v>126.10431654676259</v>
      </c>
      <c r="JJ16" s="15">
        <v>3466700</v>
      </c>
      <c r="JK16" s="15">
        <f t="array" ref="JK16">JJ16/INDEX(Exch_rate,MATCH($A16,Exch_regions1,0),MATCH(JJ$1,Exch_months1,0))</f>
        <v>125.60507246376811</v>
      </c>
      <c r="JL16" s="15">
        <v>3447020</v>
      </c>
      <c r="JM16" s="15">
        <f>JL16/INDEX(Exchange_rate_data1,MATCH('Total Basket CMB_Regions '!$A16,Exch_regions,0),MATCH('Total Basket CMB_Regions '!JL$1,Exch_months3,0))</f>
        <v>124.21693693693693</v>
      </c>
      <c r="JN16" s="42">
        <v>3391400</v>
      </c>
      <c r="JO16" s="42">
        <f>JN16/INDEX(Exchange_rate_data2,MATCH('Total Basket CMB_Regions '!$A16,Exch_regions,0),MATCH('Total Basket CMB_Regions '!JN$1,Exch_months4,0))</f>
        <v>122.21261261261262</v>
      </c>
      <c r="JP16" s="42">
        <v>3620300</v>
      </c>
      <c r="JQ16" s="42">
        <f>JP16/INDEX(Exchange_rate_data3,MATCH('Total Basket CMB_Regions '!$A16,Exch_regions,0),MATCH('Total Basket CMB_Regions '!JP$1,Exch_months5,0))</f>
        <v>129.06595365418895</v>
      </c>
      <c r="JR16" s="42">
        <v>3385500</v>
      </c>
      <c r="JS16" s="42">
        <f>JR16/INDEX(Exchange_rate4,MATCH('Total Basket CMB_Regions '!$A16,Exch_regions,0),MATCH('Total Basket CMB_Regions '!JR$1,Exch_month6,0))</f>
        <v>121.78057553956835</v>
      </c>
      <c r="JT16" s="42">
        <v>3504390</v>
      </c>
      <c r="JU16" s="42">
        <f>JT16/INDEX(Exchange_rate5,MATCH('Total Basket CMB_Regions '!$A16,Exch_regions,0),MATCH('Total Basket CMB_Regions '!JT$1,Exch_month7,0))</f>
        <v>125.29662569832402</v>
      </c>
      <c r="JV16" s="2">
        <v>3678676</v>
      </c>
      <c r="JW16" s="42">
        <f>JV16/INDEX(Exchange_rate6,MATCH('Total Basket CMB_Regions '!$A16,Exch_regions,0),MATCH('Total Basket CMB_Regions '!JV$1,Exch_month9,0))</f>
        <v>131.00698005698007</v>
      </c>
      <c r="JX16" s="42">
        <v>3639786</v>
      </c>
      <c r="JY16" s="42">
        <f>JX16/INDEX(Exchange_rate7,MATCH('Total Basket CMB_Regions '!$A16,Exch_regions,0),MATCH('Total Basket CMB_Regions '!JX$1,Exch_month10,0))</f>
        <v>129.07042553191491</v>
      </c>
      <c r="JZ16" s="42">
        <v>3623000</v>
      </c>
      <c r="KA16" s="42">
        <f>JZ16/INDEX(Exchange_rate8,MATCH('Total Basket CMB_Regions '!$A16,Exch_regions,0),MATCH('Total Basket CMB_Regions '!JZ$1,Exchange_month11,0))</f>
        <v>127.34622144112478</v>
      </c>
      <c r="KB16" s="42">
        <v>3673580</v>
      </c>
      <c r="KC16" s="42">
        <f>KB16/INDEX(Exchange_rate9,MATCH('Total Basket CMB_Regions '!$A16,Exch_regions,0),MATCH('Total Basket CMB_Regions '!KB$1,Exch_month11,0))</f>
        <v>129.80848056537101</v>
      </c>
      <c r="KD16" s="42">
        <v>3601250</v>
      </c>
      <c r="KE16" s="42">
        <f>KD16/INDEX(Exchange_rate10,MATCH('Total Basket CMB_Regions '!$A16,Exch_regions,0),MATCH('Total Basket CMB_Regions '!KD$1,Exch_month12,0))</f>
        <v>126.58172231985941</v>
      </c>
      <c r="KF16" s="42">
        <v>3546269.8</v>
      </c>
      <c r="KG16" s="42">
        <f>KF16/INDEX(Exchange_rate11,MATCH('Total Basket CMB_Regions '!$A16,Exch_regions,0),MATCH('Total Basket CMB_Regions '!KF$1,Exch_month13,0))</f>
        <v>124.91791833399087</v>
      </c>
      <c r="KH16" s="42">
        <v>3488900</v>
      </c>
      <c r="KI16" s="42">
        <f>KH16/INDEX(Exchange_rate12,MATCH('Total Basket CMB_Regions '!$A16,Exch_regions,0),MATCH('Total Basket CMB_Regions '!KH$1,Exch_month14,0))</f>
        <v>121.88296943231441</v>
      </c>
      <c r="KJ16" s="42">
        <v>3504187.5</v>
      </c>
      <c r="KK16" s="42">
        <f>KJ16/INDEX(Exchange_rate13,MATCH('Total Basket CMB_Regions '!$A16,Exch_regions,0),MATCH('Total Basket CMB_Regions '!KJ$1,Exch_month15,0))</f>
        <v>122.01741022850925</v>
      </c>
      <c r="KL16" s="42">
        <v>3596583.3333333335</v>
      </c>
      <c r="KM16" s="42">
        <f>KL16/INDEX(Exchange_rate14,MATCH('Total Basket CMB_Regions '!$A16,Exch_regions,0),MATCH('Total Basket CMB_Regions '!KL$1,Exch_month16,0))</f>
        <v>123.31142857142858</v>
      </c>
      <c r="KN16" s="42">
        <v>3610833.3333333335</v>
      </c>
      <c r="KO16" s="42">
        <f>KN16/INDEX(Exchange_rate15,MATCH('Total Basket CMB_Regions '!$A16,Exch_regions,0),MATCH('Total Basket CMB_Regions '!KN$1,Exch_month17,0))</f>
        <v>123.8</v>
      </c>
      <c r="KP16" s="44">
        <v>3576833.3333333335</v>
      </c>
      <c r="KQ16" s="42">
        <f>KP16/INDEX(Exchange_rate16,MATCH('Total Basket CMB_Regions '!$A16,Exch_regions,0),MATCH('Total Basket CMB_Regions '!KP$1,Exch_month18,0))</f>
        <v>122.80972818311875</v>
      </c>
      <c r="KR16" s="42">
        <v>3576833.3333333335</v>
      </c>
      <c r="KS16" s="42">
        <f>KR16/INDEX(Exchange_rate17,MATCH('Total Basket CMB_Regions '!$A16,Exch_regions,0),MATCH('Total Basket CMB_Regions '!KR$1,Exch_month19,0))</f>
        <v>123.33908045977012</v>
      </c>
      <c r="KT16" s="42">
        <v>3734500</v>
      </c>
      <c r="KU16" s="42">
        <f>KT16/INDEX(Exchange_rate18,MATCH('Total Basket CMB_Regions '!$A16,Exch_regions,0),MATCH('Total Basket CMB_Regions '!KT$1,Exch_month20,0))</f>
        <v>126.59322033898304</v>
      </c>
      <c r="KV16" s="42">
        <v>3766500</v>
      </c>
      <c r="KW16" s="42">
        <f>KV16/INDEX(Exchange_rate19,MATCH('Total Basket CMB_Regions '!$A16,Exch_regions,0),MATCH('Total Basket CMB_Regions '!KV$1,Exch_month21,0))</f>
        <v>126.07531380753139</v>
      </c>
      <c r="KX16" s="2">
        <v>3728750</v>
      </c>
      <c r="KY16" s="42">
        <f>KX16/INDEX(Exchange_rate20,MATCH('Total Basket CMB_Regions '!$A16,Exch_regions,0),MATCH(KX$1,Exch_month22,0))</f>
        <v>123.7759336099585</v>
      </c>
      <c r="KZ16" s="42">
        <v>3712775</v>
      </c>
      <c r="LA16" s="42">
        <f>KZ16/INDEX(Exchange_rate22,MATCH('Total Basket CMB_Regions '!$A16,Exch_regions,0),MATCH(KZ$1,Exch_month24,0))</f>
        <v>115.12480620155038</v>
      </c>
      <c r="LB16" s="42">
        <v>3667250</v>
      </c>
      <c r="LC16" s="42">
        <f>LB16/INDEX(Exchange_rate23,MATCH('Total Basket CMB_Regions '!$A16,Exch_regions,0),MATCH(LB$1,Exch_month25,0))</f>
        <v>111.97709923664122</v>
      </c>
      <c r="LD16" s="24">
        <f t="shared" si="0"/>
        <v>3238947.2800000003</v>
      </c>
      <c r="LE16" s="24">
        <f t="shared" si="0"/>
        <v>117.83937090396304</v>
      </c>
      <c r="LG16" s="41"/>
    </row>
    <row r="17" spans="1:319" x14ac:dyDescent="0.35">
      <c r="A17" s="1" t="s">
        <v>14</v>
      </c>
      <c r="B17" s="21">
        <v>1467902</v>
      </c>
      <c r="C17" s="15">
        <f t="array" ref="C17">B17/INDEX(Exch_rate,MATCH($A17,Exch_regions1,0),MATCH(B$1,Exch_months1,0))</f>
        <v>68.673777777777772</v>
      </c>
      <c r="D17" s="21">
        <v>1362782</v>
      </c>
      <c r="E17" s="15">
        <f t="array" ref="E17">D17/INDEX(Exch_rate,MATCH($A17,Exch_regions1,0),MATCH(D$1,Exch_months1,0))</f>
        <v>75.657571131158917</v>
      </c>
      <c r="F17" s="21">
        <v>1335190</v>
      </c>
      <c r="G17" s="15">
        <f t="array" ref="G17">F17/INDEX(Exch_rate,MATCH($A17,Exch_regions1,0),MATCH(F$1,Exch_months1,0))</f>
        <v>80.281999248402855</v>
      </c>
      <c r="H17" s="21">
        <v>1390305</v>
      </c>
      <c r="I17" s="15">
        <f t="array" ref="I17">H17/INDEX(Exch_rate,MATCH($A17,Exch_regions1,0),MATCH(H$1,Exch_months1,0))</f>
        <v>79.321352160890029</v>
      </c>
      <c r="J17" s="21">
        <v>1549342</v>
      </c>
      <c r="K17" s="15">
        <f t="array" ref="K17">J17/INDEX(Exch_rate,MATCH($A17,Exch_regions1,0),MATCH(J$1,Exch_months1,0))</f>
        <v>84.779316005471955</v>
      </c>
      <c r="L17" s="21">
        <v>1576102.5</v>
      </c>
      <c r="M17" s="15">
        <f t="array" ref="M17">L17/INDEX(Exch_rate,MATCH($A17,Exch_regions1,0),MATCH(L$1,Exch_months1,0))</f>
        <v>83.22653465346535</v>
      </c>
      <c r="N17" s="21">
        <v>1466754</v>
      </c>
      <c r="O17" s="15">
        <f t="array" ref="O17">N17/INDEX(Exch_rate,MATCH($A17,Exch_regions1,0),MATCH(N$1,Exch_months1,0))</f>
        <v>76.567908646003261</v>
      </c>
      <c r="P17" s="21">
        <v>1395067</v>
      </c>
      <c r="Q17" s="15">
        <f t="array" ref="Q17">P17/INDEX(Exch_rate,MATCH($A17,Exch_regions1,0),MATCH(P$1,Exch_months1,0))</f>
        <v>70.681038632045599</v>
      </c>
      <c r="R17" s="21">
        <v>1356743</v>
      </c>
      <c r="S17" s="15">
        <f t="array" ref="S17">R17/INDEX(Exch_rate,MATCH($A17,Exch_regions1,0),MATCH(R$1,Exch_months1,0))</f>
        <v>64.79966567164179</v>
      </c>
      <c r="T17" s="21">
        <v>1521710</v>
      </c>
      <c r="U17" s="15">
        <f t="array" ref="U17">T17/INDEX(Exch_rate,MATCH($A17,Exch_regions1,0),MATCH(T$1,Exch_months1,0))</f>
        <v>71.711121583411881</v>
      </c>
      <c r="V17" s="21">
        <v>1552477.5</v>
      </c>
      <c r="W17" s="15">
        <f t="array" ref="W17">V17/INDEX(Exch_rate,MATCH($A17,Exch_regions1,0),MATCH(V$1,Exch_months1,0))</f>
        <v>74.581867095828883</v>
      </c>
      <c r="X17" s="21">
        <v>1582762.5</v>
      </c>
      <c r="Y17" s="15">
        <f t="array" ref="Y17">X17/INDEX(Exch_rate,MATCH($A17,Exch_regions1,0),MATCH(X$1,Exch_months1,0))</f>
        <v>76.949863263445764</v>
      </c>
      <c r="Z17" s="21">
        <v>1655559.5</v>
      </c>
      <c r="AA17" s="15">
        <f t="array" ref="AA17">Z17/INDEX(Exch_rate,MATCH($A17,Exch_regions1,0),MATCH(Z$1,Exch_months1,0))</f>
        <v>81.504467692307699</v>
      </c>
      <c r="AB17" s="21">
        <v>1705222</v>
      </c>
      <c r="AC17" s="15">
        <f t="array" ref="AC17">AB17/INDEX(Exch_rate,MATCH($A17,Exch_regions1,0),MATCH(AB$1,Exch_months1,0))</f>
        <v>93.245222146274784</v>
      </c>
      <c r="AD17" s="21">
        <v>1753204.75</v>
      </c>
      <c r="AE17" s="15">
        <f t="array" ref="AE17">AD17/INDEX(Exch_rate,MATCH($A17,Exch_regions1,0),MATCH(AD$1,Exch_months1,0))</f>
        <v>93.090929605883218</v>
      </c>
      <c r="AF17" s="21">
        <v>1842022</v>
      </c>
      <c r="AG17" s="15">
        <f t="array" ref="AG17">AF17/INDEX(Exch_rate,MATCH($A17,Exch_regions1,0),MATCH(AF$1,Exch_months1,0))</f>
        <v>89.745286236297204</v>
      </c>
      <c r="AH17" s="21">
        <v>1976221.5</v>
      </c>
      <c r="AI17" s="15">
        <f t="array" ref="AI17">AH17/INDEX(Exch_rate,MATCH($A17,Exch_regions1,0),MATCH(AH$1,Exch_months1,0))</f>
        <v>96.049647630619688</v>
      </c>
      <c r="AJ17" s="21">
        <v>1923343</v>
      </c>
      <c r="AK17" s="15">
        <f t="array" ref="AK17">AJ17/INDEX(Exch_rate,MATCH($A17,Exch_regions1,0),MATCH(AJ$1,Exch_months1,0))</f>
        <v>93.140096852300246</v>
      </c>
      <c r="AL17" s="21">
        <v>1871065</v>
      </c>
      <c r="AM17" s="15">
        <f t="array" ref="AM17">AL17/INDEX(Exch_rate,MATCH($A17,Exch_regions1,0),MATCH(AL$1,Exch_months1,0))</f>
        <v>90.645054501413</v>
      </c>
      <c r="AN17" s="21">
        <v>1819930</v>
      </c>
      <c r="AO17" s="15">
        <f t="array" ref="AO17">AN17/INDEX(Exch_rate,MATCH($A17,Exch_regions1,0),MATCH(AN$1,Exch_months1,0))</f>
        <v>87.972447129909369</v>
      </c>
      <c r="AP17" s="21">
        <v>1682247.5</v>
      </c>
      <c r="AQ17" s="15">
        <f t="array" ref="AQ17">AP17/INDEX(Exch_rate,MATCH($A17,Exch_regions1,0),MATCH(AP$1,Exch_months1,0))</f>
        <v>80.974608904933817</v>
      </c>
      <c r="AR17" s="21">
        <v>1661570</v>
      </c>
      <c r="AS17" s="15">
        <f t="array" ref="AS17">AR17/INDEX(Exch_rate,MATCH($A17,Exch_regions1,0),MATCH(AR$1,Exch_months1,0))</f>
        <v>77.125384392225129</v>
      </c>
      <c r="AT17" s="21">
        <v>1827502</v>
      </c>
      <c r="AU17" s="15">
        <f t="array" ref="AU17">AT17/INDEX(Exch_rate,MATCH($A17,Exch_regions1,0),MATCH(AT$1,Exch_months1,0))</f>
        <v>83.519085975435587</v>
      </c>
      <c r="AV17" s="21">
        <v>1722671.5</v>
      </c>
      <c r="AW17" s="15">
        <f t="array" ref="AW17">AV17/INDEX(Exch_rate,MATCH($A17,Exch_regions1,0),MATCH(AV$1,Exch_months1,0))</f>
        <v>79.112353616532715</v>
      </c>
      <c r="AX17" s="21">
        <v>1695631.5</v>
      </c>
      <c r="AY17" s="15">
        <f t="array" ref="AY17">AX17/INDEX(Exch_rate,MATCH($A17,Exch_regions1,0),MATCH(AX$1,Exch_months1,0))</f>
        <v>77.019020473978856</v>
      </c>
      <c r="AZ17" s="21">
        <v>1696299</v>
      </c>
      <c r="BA17" s="15">
        <f t="array" ref="BA17">AZ17/INDEX(Exch_rate,MATCH($A17,Exch_regions1,0),MATCH(AZ$1,Exch_months1,0))</f>
        <v>78.402597552661689</v>
      </c>
      <c r="BB17" s="21">
        <v>1752367.5</v>
      </c>
      <c r="BC17" s="15">
        <f t="array" ref="BC17">BB17/INDEX(Exch_rate,MATCH($A17,Exch_regions1,0),MATCH(BB$1,Exch_months1,0))</f>
        <v>80.18795831283677</v>
      </c>
      <c r="BD17" s="21">
        <v>1831179</v>
      </c>
      <c r="BE17" s="15">
        <f t="array" ref="BE17">BD17/INDEX(Exch_rate,MATCH($A17,Exch_regions1,0),MATCH(BD$1,Exch_months1,0))</f>
        <v>82.968589649196332</v>
      </c>
      <c r="BF17" s="21">
        <v>1841492.5</v>
      </c>
      <c r="BG17" s="15">
        <f t="array" ref="BG17">BF17/INDEX(Exch_rate,MATCH($A17,Exch_regions1,0),MATCH(BF$1,Exch_months1,0))</f>
        <v>82.566105836593323</v>
      </c>
      <c r="BH17" s="21">
        <v>1879102</v>
      </c>
      <c r="BI17" s="15">
        <f t="array" ref="BI17">BH17/INDEX(Exch_rate,MATCH($A17,Exch_regions1,0),MATCH(BH$1,Exch_months1,0))</f>
        <v>84.123200895355339</v>
      </c>
      <c r="BJ17" s="21">
        <v>1755345</v>
      </c>
      <c r="BK17" s="15">
        <f t="array" ref="BK17">BJ17/INDEX(Exch_rate,MATCH($A17,Exch_regions1,0),MATCH(BJ$1,Exch_months1,0))</f>
        <v>78.407370184254603</v>
      </c>
      <c r="BL17" s="21">
        <v>1604659.5</v>
      </c>
      <c r="BM17" s="15">
        <f t="array" ref="BM17">BL17/INDEX(Exch_rate,MATCH($A17,Exch_regions1,0),MATCH(BL$1,Exch_months1,0))</f>
        <v>71.676582914572862</v>
      </c>
      <c r="BN17" s="21">
        <v>1675902</v>
      </c>
      <c r="BO17" s="15">
        <f t="array" ref="BO17">BN17/INDEX(Exch_rate,MATCH($A17,Exch_regions1,0),MATCH(BN$1,Exch_months1,0))</f>
        <v>74.692011142061276</v>
      </c>
      <c r="BP17" s="21">
        <v>1537887</v>
      </c>
      <c r="BQ17" s="15">
        <f t="array" ref="BQ17">BP17/INDEX(Exch_rate,MATCH($A17,Exch_regions1,0),MATCH(BP$1,Exch_months1,0))</f>
        <v>68.388526959421895</v>
      </c>
      <c r="BR17" s="21">
        <v>1550615</v>
      </c>
      <c r="BS17" s="15">
        <f t="array" ref="BS17">BR17/INDEX(Exch_rate,MATCH($A17,Exch_regions1,0),MATCH(BR$1,Exch_months1,0))</f>
        <v>68.687264673311191</v>
      </c>
      <c r="BT17" s="21">
        <v>1487588.5</v>
      </c>
      <c r="BU17" s="15">
        <f t="array" ref="BU17">BT17/INDEX(Exch_rate,MATCH($A17,Exch_regions1,0),MATCH(BT$1,Exch_months1,0))</f>
        <v>65.640970766685058</v>
      </c>
      <c r="BV17" s="21">
        <v>1420246.5</v>
      </c>
      <c r="BW17" s="15">
        <f t="array" ref="BW17">BV17/INDEX(Exch_rate,MATCH($A17,Exch_regions1,0),MATCH(BV$1,Exch_months1,0))</f>
        <v>62.686742068965515</v>
      </c>
      <c r="BX17" s="21">
        <v>1409060</v>
      </c>
      <c r="BY17" s="15">
        <f t="array" ref="BY17">BX17/INDEX(Exch_rate,MATCH($A17,Exch_regions1,0),MATCH(BX$1,Exch_months1,0))</f>
        <v>61.868715697036222</v>
      </c>
      <c r="BZ17" s="21">
        <v>1545269</v>
      </c>
      <c r="CA17" s="15">
        <f t="array" ref="CA17">BZ17/INDEX(Exch_rate,MATCH($A17,Exch_regions1,0),MATCH(BZ$1,Exch_months1,0))</f>
        <v>67.515849262697984</v>
      </c>
      <c r="CB17" s="21">
        <v>1664990</v>
      </c>
      <c r="CC17" s="15">
        <f t="array" ref="CC17">CB17/INDEX(Exch_rate,MATCH($A17,Exch_regions1,0),MATCH(CB$1,Exch_months1,0))</f>
        <v>73.106037321624584</v>
      </c>
      <c r="CD17" s="21">
        <v>1575685</v>
      </c>
      <c r="CE17" s="15">
        <f t="array" ref="CE17">CD17/INDEX(Exch_rate,MATCH($A17,Exch_regions1,0),MATCH(CD$1,Exch_months1,0))</f>
        <v>69.146900713110256</v>
      </c>
      <c r="CF17" s="21">
        <v>1725527.5</v>
      </c>
      <c r="CG17" s="15">
        <f t="array" ref="CG17">CF17/INDEX(Exch_rate,MATCH($A17,Exch_regions1,0),MATCH(CF$1,Exch_months1,0))</f>
        <v>75.196213012594242</v>
      </c>
      <c r="CH17" s="21">
        <v>1658177.5</v>
      </c>
      <c r="CI17" s="15">
        <f t="array" ref="CI17">CH17/INDEX(Exch_rate,MATCH($A17,Exch_regions1,0),MATCH(CH$1,Exch_months1,0))</f>
        <v>71.802002706359943</v>
      </c>
      <c r="CJ17" s="21">
        <v>1606316.5</v>
      </c>
      <c r="CK17" s="15">
        <f t="array" ref="CK17">CJ17/INDEX(Exch_rate,MATCH($A17,Exch_regions1,0),MATCH(CJ$1,Exch_months1,0))</f>
        <v>69.424808211777417</v>
      </c>
      <c r="CL17" s="21">
        <v>1575566.5</v>
      </c>
      <c r="CM17" s="15">
        <f t="array" ref="CM17">CL17/INDEX(Exch_rate,MATCH($A17,Exch_regions1,0),MATCH(CL$1,Exch_months1,0))</f>
        <v>68.391383613673355</v>
      </c>
      <c r="CN17" s="21">
        <v>1593371.5</v>
      </c>
      <c r="CO17" s="15">
        <f t="array" ref="CO17">CN17/INDEX(Exch_rate,MATCH($A17,Exch_regions1,0),MATCH(CN$1,Exch_months1,0))</f>
        <v>68.977121212121219</v>
      </c>
      <c r="CP17" s="21">
        <v>1636121.5</v>
      </c>
      <c r="CQ17" s="15">
        <f t="array" ref="CQ17">CP17/INDEX(Exch_rate,MATCH($A17,Exch_regions1,0),MATCH(CP$1,Exch_months1,0))</f>
        <v>71.135717391304354</v>
      </c>
      <c r="CR17" s="21">
        <v>1687310</v>
      </c>
      <c r="CS17" s="15">
        <f t="array" ref="CS17">CR17/INDEX(Exch_rate,MATCH($A17,Exch_regions1,0),MATCH(CR$1,Exch_months1,0))</f>
        <v>71.119494204425706</v>
      </c>
      <c r="CT17" s="21">
        <v>1899685</v>
      </c>
      <c r="CU17" s="15">
        <f t="array" ref="CU17">CT17/INDEX(Exch_rate,MATCH($A17,Exch_regions1,0),MATCH(CT$1,Exch_months1,0))</f>
        <v>79.651362683438151</v>
      </c>
      <c r="CV17" s="21">
        <v>1789121.5</v>
      </c>
      <c r="CW17" s="15">
        <f t="array" ref="CW17">CV17/INDEX(Exch_rate,MATCH($A17,Exch_regions1,0),MATCH(CV$1,Exch_months1,0))</f>
        <v>79.849216178521615</v>
      </c>
      <c r="CX17" s="15">
        <v>1786494</v>
      </c>
      <c r="CY17" s="15">
        <f t="array" ref="CY17">CX17/INDEX(Exch_rate,MATCH($A17,Exch_regions1,0),MATCH(CX$1,Exch_months1,0))</f>
        <v>79.55442248817144</v>
      </c>
      <c r="CZ17" s="15">
        <v>1947619</v>
      </c>
      <c r="DA17" s="15">
        <f t="array" ref="DA17">CZ17/INDEX(Exch_rate,MATCH($A17,Exch_regions1,0),MATCH(CZ$1,Exch_months1,0))</f>
        <v>84.771229597388469</v>
      </c>
      <c r="DB17" s="15">
        <v>2091977</v>
      </c>
      <c r="DC17" s="15">
        <f t="array" ref="DC17">DB17/INDEX(Exch_rate,MATCH($A17,Exch_regions1,0),MATCH(DB$1,Exch_months1,0))</f>
        <v>88.878470525756768</v>
      </c>
      <c r="DD17" s="15">
        <v>2156291.5</v>
      </c>
      <c r="DE17" s="15">
        <f t="array" ref="DE17">DD17/INDEX(Exch_rate,MATCH($A17,Exch_regions1,0),MATCH(DD$1,Exch_months1,0))</f>
        <v>94.084166893918734</v>
      </c>
      <c r="DF17" s="2">
        <v>2182544.5</v>
      </c>
      <c r="DG17" s="15">
        <f t="array" ref="DG17">DF17/INDEX(Exch_rate,MATCH($A17,Exch_regions1,0),MATCH(DF$1,Exch_months1,0))</f>
        <v>94.893239130434779</v>
      </c>
      <c r="DH17" s="2">
        <v>1964066.5</v>
      </c>
      <c r="DI17" s="15">
        <f t="array" ref="DI17">DH17/INDEX(Exch_rate,MATCH($A17,Exch_regions1,0),MATCH(DH$1,Exch_months1,0))</f>
        <v>84.840885529157674</v>
      </c>
      <c r="DJ17" s="2">
        <v>1861254</v>
      </c>
      <c r="DK17" s="15">
        <f t="array" ref="DK17">DJ17/INDEX(Exch_rate,MATCH($A17,Exch_regions1,0),MATCH(DJ$1,Exch_months1,0))</f>
        <v>80.399740820734337</v>
      </c>
      <c r="DL17" s="2">
        <v>1820554</v>
      </c>
      <c r="DM17" s="15">
        <f t="array" ref="DM17">DL17/INDEX(Exch_rate,MATCH($A17,Exch_regions1,0),MATCH(DL$1,Exch_months1,0))</f>
        <v>78.833190798376179</v>
      </c>
      <c r="DN17" s="2">
        <v>1785694.5</v>
      </c>
      <c r="DO17" s="15">
        <f t="array" ref="DO17">DN17/INDEX(Exch_rate,MATCH($A17,Exch_regions1,0),MATCH(DN$1,Exch_months1,0))</f>
        <v>76.577625301527746</v>
      </c>
      <c r="DP17" s="2">
        <v>1813367.5</v>
      </c>
      <c r="DQ17" s="15">
        <f t="array" ref="DQ17">DP17/INDEX(Exch_rate,MATCH($A17,Exch_regions1,0),MATCH(DP$1,Exch_months1,0))</f>
        <v>77.390984262469999</v>
      </c>
      <c r="DR17" s="17">
        <v>1777270</v>
      </c>
      <c r="DS17" s="15">
        <f t="array" ref="DS17">DR17/INDEX(Exch_rate,MATCH($A17,Exch_regions1,0),MATCH(DR$1,Exch_months1,0))</f>
        <v>76.298148645022806</v>
      </c>
      <c r="DT17" s="17">
        <v>1794072</v>
      </c>
      <c r="DU17" s="15">
        <f t="array" ref="DU17">DT17/INDEX(Exch_rate,MATCH($A17,Exch_regions1,0),MATCH(DT$1,Exch_months1,0))</f>
        <v>76.690227090569067</v>
      </c>
      <c r="DV17" s="17">
        <v>1748697</v>
      </c>
      <c r="DW17" s="15">
        <f t="array" ref="DW17">DV17/INDEX(Exch_rate,MATCH($A17,Exch_regions1,0),MATCH(DV$1,Exch_months1,0))</f>
        <v>74.511723035952059</v>
      </c>
      <c r="DX17" s="17">
        <v>1740446.5</v>
      </c>
      <c r="DY17" s="15">
        <f t="array" ref="DY17">DX17/INDEX(Exch_rate,MATCH($A17,Exch_regions1,0),MATCH(DX$1,Exch_months1,0))</f>
        <v>74.617213290460882</v>
      </c>
      <c r="DZ17" s="17">
        <v>1863735</v>
      </c>
      <c r="EA17" s="15">
        <f t="array" ref="EA17">DZ17/INDEX(Exch_rate,MATCH($A17,Exch_regions1,0),MATCH(DZ$1,Exch_months1,0))</f>
        <v>79.988626609442065</v>
      </c>
      <c r="EB17" s="17">
        <v>1760784</v>
      </c>
      <c r="EC17" s="15">
        <f t="array" ref="EC17">EB17/INDEX(Exch_rate,MATCH($A17,Exch_regions1,0),MATCH(EB$1,Exch_months1,0))</f>
        <v>75.227086782376503</v>
      </c>
      <c r="ED17" s="2">
        <v>1529070</v>
      </c>
      <c r="EE17" s="15">
        <f t="array" ref="EE17">ED17/INDEX(Exch_rate,MATCH($A17,Exch_regions1,0),MATCH(ED$1,Exch_months1,0))</f>
        <v>62.989495365602473</v>
      </c>
      <c r="EF17" s="20">
        <v>1376855</v>
      </c>
      <c r="EG17" s="15">
        <f t="array" ref="EG17">EF17/INDEX(Exch_rate,MATCH($A17,Exch_regions1,0),MATCH(EF$1,Exch_months1,0))</f>
        <v>56.973113885814186</v>
      </c>
      <c r="EH17" s="2">
        <v>1305060</v>
      </c>
      <c r="EI17" s="15">
        <f t="array" ref="EI17">EH17/INDEX(Exch_rate,MATCH($A17,Exch_regions1,0),MATCH(EH$1,Exch_months1,0))</f>
        <v>54.039751552795032</v>
      </c>
      <c r="EJ17" s="21">
        <v>1341886.5</v>
      </c>
      <c r="EK17" s="15">
        <f t="array" ref="EK17">EJ17/INDEX(Exch_rate,MATCH($A17,Exch_regions1,0),MATCH(EJ$1,Exch_months1,0))</f>
        <v>55.235873424234626</v>
      </c>
      <c r="EL17" s="21">
        <v>1372111.5</v>
      </c>
      <c r="EM17" s="15">
        <f t="array" ref="EM17">EL17/INDEX(Exch_rate,MATCH($A17,Exch_regions1,0),MATCH(EL$1,Exch_months1,0))</f>
        <v>56.581917525773193</v>
      </c>
      <c r="EN17" s="2">
        <v>1411717</v>
      </c>
      <c r="EO17" s="15">
        <f t="array" ref="EO17">EN17/INDEX(Exch_rate,MATCH($A17,Exch_regions1,0),MATCH(EN$1,Exch_months1,0))</f>
        <v>57.857254098360656</v>
      </c>
      <c r="EP17" s="2">
        <v>1440118</v>
      </c>
      <c r="EQ17" s="15">
        <f t="array" ref="EQ17">EP17/INDEX(Exch_rate,MATCH($A17,Exch_regions1,0),MATCH(EP$1,Exch_months1,0))</f>
        <v>59.021229508196718</v>
      </c>
      <c r="ER17" s="29">
        <v>1517678.5</v>
      </c>
      <c r="ES17" s="15">
        <f t="array" ref="ES17">ER17/INDEX(Exch_rate,MATCH($A17,Exch_regions1,0),MATCH(ER$1,Exch_months1,0))</f>
        <v>61.993505233597141</v>
      </c>
      <c r="ET17" s="29">
        <v>1557253.75</v>
      </c>
      <c r="EU17" s="15">
        <f t="array" ref="EU17">ET17/INDEX(Exch_rate,MATCH($A17,Exch_regions1,0),MATCH(ET$1,Exch_months1,0))</f>
        <v>63.448077412783292</v>
      </c>
      <c r="EV17" s="30">
        <v>1618174.25</v>
      </c>
      <c r="EW17" s="15">
        <f t="array" ref="EW17">EV17/INDEX(Exch_rate,MATCH($A17,Exch_regions1,0),MATCH(EV$1,Exch_months1,0))</f>
        <v>65.513127530364372</v>
      </c>
      <c r="EX17" s="30">
        <v>1636250.5</v>
      </c>
      <c r="EY17" s="15">
        <f t="array" ref="EY17">EX17/INDEX(Exch_rate,MATCH($A17,Exch_regions1,0),MATCH(EX$1,Exch_months1,0))</f>
        <v>66.345686771414094</v>
      </c>
      <c r="EZ17" s="30">
        <v>1599181.75</v>
      </c>
      <c r="FA17" s="15">
        <f t="array" ref="FA17">EZ17/INDEX(Exch_rate,MATCH($A17,Exch_regions1,0),MATCH(EZ$1,Exch_months1,0))</f>
        <v>64.515653050932926</v>
      </c>
      <c r="FB17" s="30">
        <v>1615182.5</v>
      </c>
      <c r="FC17" s="15">
        <f t="array" ref="FC17">FB17/INDEX(Exch_rate,MATCH($A17,Exch_regions1,0),MATCH(FB$1,Exch_months1,0))</f>
        <v>64.817958364685225</v>
      </c>
      <c r="FD17" s="30">
        <v>1617916.75</v>
      </c>
      <c r="FE17" s="15">
        <f t="array" ref="FE17">FD17/INDEX(Exch_rate,MATCH($A17,Exch_regions1,0),MATCH(FD$1,Exch_months1,0))</f>
        <v>64.960271016311168</v>
      </c>
      <c r="FF17" s="15">
        <v>1625243.5</v>
      </c>
      <c r="FG17" s="15">
        <f t="array" ref="FG17">FF17/INDEX(Exch_rate,MATCH($A17,Exch_regions1,0),MATCH(FF$1,Exch_months1,0))</f>
        <v>65.189009776886436</v>
      </c>
      <c r="FH17" s="15">
        <v>1695118</v>
      </c>
      <c r="FI17" s="15">
        <f t="array" ref="FI17">FH17/INDEX(Exch_rate,MATCH($A17,Exch_regions1,0),MATCH(FH$1,Exch_months1,0))</f>
        <v>67.06698318496538</v>
      </c>
      <c r="FJ17" s="15">
        <v>1753118.5</v>
      </c>
      <c r="FK17" s="15">
        <f t="array" ref="FK17">FJ17/INDEX(Exch_rate,MATCH($A17,Exch_regions1,0),MATCH(FJ$1,Exch_months1,0))</f>
        <v>69.147683235877054</v>
      </c>
      <c r="FL17" s="15">
        <v>1739432.5</v>
      </c>
      <c r="FM17" s="15">
        <f t="array" ref="FM17">FL17/INDEX(Exch_rate,MATCH($A17,Exch_regions1,0),MATCH(FL$1,Exch_months1,0))</f>
        <v>69.079924543288328</v>
      </c>
      <c r="FN17" s="15">
        <v>1698258.25</v>
      </c>
      <c r="FO17" s="15">
        <f t="array" ref="FO17">FN17/INDEX(Exch_rate,MATCH($A17,Exch_regions1,0),MATCH(FN$1,Exch_months1,0))</f>
        <v>66.327849164193097</v>
      </c>
      <c r="FP17" s="15">
        <v>1745995</v>
      </c>
      <c r="FQ17" s="15">
        <f t="array" ref="FQ17">FP17/INDEX(Exch_rate,MATCH($A17,Exch_regions1,0),MATCH(FP$1,Exch_months1,0))</f>
        <v>68.036824159766198</v>
      </c>
      <c r="FR17" s="15">
        <v>1740482.5</v>
      </c>
      <c r="FS17" s="15">
        <f t="array" ref="FS17">FR17/INDEX(Exch_rate,MATCH($A17,Exch_regions1,0),MATCH(FR$1,Exch_months1,0))</f>
        <v>67.657240038872686</v>
      </c>
      <c r="FT17" s="15">
        <v>1867300</v>
      </c>
      <c r="FU17" s="15">
        <f t="array" ref="FU17">FT17/INDEX(Exch_rate,MATCH($A17,Exch_regions1,0),MATCH(FT$1,Exch_months1,0))</f>
        <v>72.816963197660243</v>
      </c>
      <c r="FV17" s="15">
        <v>1959743.75</v>
      </c>
      <c r="FW17" s="15">
        <f t="array" ref="FW17">FV17/INDEX(Exch_rate,MATCH($A17,Exch_regions1,0),MATCH(FV$1,Exch_months1,0))</f>
        <v>75.959060077519382</v>
      </c>
      <c r="FX17" s="15">
        <v>1913031</v>
      </c>
      <c r="FY17" s="15">
        <f t="array" ref="FY17">FX17/INDEX(Exch_rate,MATCH($A17,Exch_regions1,0),MATCH(FX$1,Exch_months1,0))</f>
        <v>74.2564192139738</v>
      </c>
      <c r="FZ17" s="15">
        <v>1794375.5</v>
      </c>
      <c r="GA17" s="15">
        <f t="array" ref="GA17">FZ17/INDEX(Exch_rate,MATCH($A17,Exch_regions1,0),MATCH(FZ$1,Exch_months1,0))</f>
        <v>70.29874632713026</v>
      </c>
      <c r="GB17" s="15">
        <v>1752424</v>
      </c>
      <c r="GC17" s="15">
        <f t="array" ref="GC17">GB17/INDEX(Exch_rate,MATCH($A17,Exch_regions1,0),MATCH(GB$1,Exch_months1,0))</f>
        <v>68.209821602335381</v>
      </c>
      <c r="GD17" s="15">
        <v>1636243.25</v>
      </c>
      <c r="GE17" s="15">
        <f t="array" ref="GE17">GD17/INDEX(Exch_rate,MATCH($A17,Exch_regions1,0),MATCH(GD$1,Exch_months1,0))</f>
        <v>64.3082584131663</v>
      </c>
      <c r="GF17" s="15">
        <v>1609620.25</v>
      </c>
      <c r="GG17" s="15">
        <f t="array" ref="GG17">GF17/INDEX(Exch_rate,MATCH($A17,Exch_regions1,0),MATCH(GF$1,Exch_months1,0))</f>
        <v>63.204776816829785</v>
      </c>
      <c r="GH17" s="15">
        <v>1672728.75</v>
      </c>
      <c r="GI17" s="15">
        <f t="array" ref="GI17">GH17/INDEX(Exch_rate,MATCH($A17,Exch_regions1,0),MATCH(GH$1,Exch_months1,0))</f>
        <v>65.165960555149738</v>
      </c>
      <c r="GJ17" s="15">
        <v>1691514</v>
      </c>
      <c r="GK17" s="15">
        <f t="array" ref="GK17">GJ17/INDEX(Exch_rate,MATCH($A17,Exch_regions1,0),MATCH(GJ$1,Exch_months1,0))</f>
        <v>65.524462521789658</v>
      </c>
      <c r="GL17" s="15">
        <v>1738176.5</v>
      </c>
      <c r="GM17" s="15">
        <f t="array" ref="GM17">GL17/INDEX(Exch_rate,MATCH($A17,Exch_regions1,0),MATCH(GL$1,Exch_months1,0))</f>
        <v>67.175903381642513</v>
      </c>
      <c r="GN17" s="15">
        <v>1813468.25</v>
      </c>
      <c r="GO17" s="15">
        <f t="array" ref="GO17">GN17/INDEX(Exch_rate,MATCH($A17,Exch_regions1,0),MATCH(GN$1,Exch_months1,0))</f>
        <v>69.984302942595278</v>
      </c>
      <c r="GP17" s="15">
        <v>1887886.75</v>
      </c>
      <c r="GQ17" s="15">
        <f t="array" ref="GQ17">GP17/INDEX(Exch_rate,MATCH($A17,Exch_regions1,0),MATCH(GP$1,Exch_months1,0))</f>
        <v>72.785995180722892</v>
      </c>
      <c r="GR17" s="15">
        <v>1846438</v>
      </c>
      <c r="GS17" s="15">
        <f t="array" ref="GS17">GR17/INDEX(Exch_rate,MATCH($A17,Exch_regions1,0),MATCH(GR$1,Exch_months1,0))</f>
        <v>71.01684615384616</v>
      </c>
      <c r="GT17" s="15">
        <v>1911194.5</v>
      </c>
      <c r="GU17" s="15">
        <f t="array" ref="GU17">GT17/INDEX(Exch_rate,MATCH($A17,Exch_regions1,0),MATCH(GT$1,Exch_months1,0))</f>
        <v>73.848319165378669</v>
      </c>
      <c r="GV17" s="15">
        <v>1937740</v>
      </c>
      <c r="GW17" s="15">
        <f t="array" ref="GW17">GV17/INDEX(Exch_rate,MATCH($A17,Exch_regions1,0),MATCH(GV$1,Exch_months1,0))</f>
        <v>74.421123379740763</v>
      </c>
      <c r="GX17" s="15">
        <v>2168031.5</v>
      </c>
      <c r="GY17" s="15">
        <f t="array" ref="GY17">GX17/INDEX(Exch_rate,MATCH($A17,Exch_regions1,0),MATCH(GX$1,Exch_months1,0))</f>
        <v>83.667399903521471</v>
      </c>
      <c r="GZ17" s="2">
        <v>2092357.5</v>
      </c>
      <c r="HA17" s="15">
        <f t="array" ref="HA17">GZ17/INDEX(Exch_rate,MATCH($A17,Exch_regions1,0),MATCH(GZ$1,Exch_months1,0))</f>
        <v>80.475288461538454</v>
      </c>
      <c r="HB17" s="15">
        <v>2021562.5</v>
      </c>
      <c r="HC17" s="15">
        <f t="array" ref="HC17">HB17/INDEX(Exch_rate,MATCH($A17,Exch_regions1,0),MATCH(HB$1,Exch_months1,0))</f>
        <v>77.75240384615384</v>
      </c>
      <c r="HD17" s="15">
        <v>1984872</v>
      </c>
      <c r="HE17" s="15">
        <f t="array" ref="HE17">HD17/INDEX(Exch_rate,MATCH($A17,Exch_regions1,0),MATCH(HD$1,Exch_months1,0))</f>
        <v>76.341230769230776</v>
      </c>
      <c r="HF17" s="15">
        <v>2192350</v>
      </c>
      <c r="HG17" s="15">
        <f t="array" ref="HG17">HF17/INDEX(Exch_rate,MATCH($A17,Exch_regions1,0),MATCH(HF$1,Exch_months1,0))</f>
        <v>84.321153846153848</v>
      </c>
      <c r="HH17" s="15">
        <v>2360440</v>
      </c>
      <c r="HI17" s="15">
        <f t="array" ref="HI17">HH17/INDEX(Exch_rate,MATCH($A17,Exch_regions1,0),MATCH(HH$1,Exch_months1,0))</f>
        <v>90.786153846153852</v>
      </c>
      <c r="HJ17" s="15">
        <v>2407849.5</v>
      </c>
      <c r="HK17" s="15">
        <f t="array" ref="HK17">HJ17/INDEX(Exch_rate,MATCH($A17,Exch_regions1,0),MATCH(HJ$1,Exch_months1,0))</f>
        <v>92.573990772779695</v>
      </c>
      <c r="HL17" s="15">
        <v>2471367.5</v>
      </c>
      <c r="HM17" s="15">
        <f t="array" ref="HM17">HL17/INDEX(Exch_rate,MATCH($A17,Exch_regions1,0),MATCH(HL$1,Exch_months1,0))</f>
        <v>95.075450829526332</v>
      </c>
      <c r="HN17" s="15">
        <v>2643749.5</v>
      </c>
      <c r="HO17" s="15">
        <f t="array" ref="HO17">HN17/INDEX(Exch_rate,MATCH($A17,Exch_regions1,0),MATCH(HN$1,Exch_months1,0))</f>
        <v>101.31734610778443</v>
      </c>
      <c r="HP17" s="15">
        <v>2812187.5</v>
      </c>
      <c r="HQ17" s="15">
        <f t="array" ref="HQ17">HP17/INDEX(Exch_rate,MATCH($A17,Exch_regions1,0),MATCH(HP$1,Exch_months1,0))</f>
        <v>107.64354066985646</v>
      </c>
      <c r="HR17" s="15">
        <v>2806100</v>
      </c>
      <c r="HS17" s="15">
        <f t="array" ref="HS17">HR17/INDEX(Exch_rate,MATCH($A17,Exch_regions1,0),MATCH(HR$1,Exch_months1,0))</f>
        <v>107.36942797015496</v>
      </c>
      <c r="HT17" s="15">
        <v>2944374</v>
      </c>
      <c r="HU17" s="15">
        <f t="array" ref="HU17">HT17/INDEX(Exch_rate,MATCH($A17,Exch_regions1,0),MATCH(HT$1,Exch_months1,0))</f>
        <v>111.45016323633783</v>
      </c>
      <c r="HV17" s="15">
        <v>3019062.5</v>
      </c>
      <c r="HW17" s="15">
        <f t="array" ref="HW17">HV17/INDEX(Exch_rate,MATCH($A17,Exch_regions1,0),MATCH(HV$1,Exch_months1,0))</f>
        <v>114.35842803030303</v>
      </c>
      <c r="HX17" s="15">
        <v>2952942.5</v>
      </c>
      <c r="HY17" s="15">
        <f t="array" ref="HY17">HX17/INDEX(Exch_rate,MATCH($A17,Exch_regions1,0),MATCH(HX$1,Exch_months1,0))</f>
        <v>111.15913796348579</v>
      </c>
      <c r="HZ17" s="15">
        <v>2529820</v>
      </c>
      <c r="IA17" s="15">
        <f t="array" ref="IA17">HZ17/INDEX(Exch_rate,MATCH($A17,Exch_regions1,0),MATCH(HZ$1,Exch_months1,0))</f>
        <v>94.045353159851302</v>
      </c>
      <c r="IB17" s="15">
        <v>2544241.5</v>
      </c>
      <c r="IC17" s="15">
        <f t="array" ref="IC17">IB17/INDEX(Exch_rate,MATCH($A17,Exch_regions1,0),MATCH(IB$1,Exch_months1,0))</f>
        <v>94.231166666666667</v>
      </c>
      <c r="ID17" s="15">
        <v>2457756.25</v>
      </c>
      <c r="IE17" s="15">
        <f t="array" ref="IE17">ID17/INDEX(Exch_rate,MATCH($A17,Exch_regions1,0),MATCH(ID$1,Exch_months1,0))</f>
        <v>90.608525345622127</v>
      </c>
      <c r="IF17" s="15">
        <v>2394687</v>
      </c>
      <c r="IG17" s="15">
        <f t="array" ref="IG17">IF17/INDEX(Exch_rate,MATCH($A17,Exch_regions1,0),MATCH(IF$1,Exch_months1,0))</f>
        <v>86.295027027027032</v>
      </c>
      <c r="IH17" s="15">
        <v>2349799.5</v>
      </c>
      <c r="II17" s="15">
        <f t="array" ref="II17">IH17/INDEX(Exch_rate,MATCH($A17,Exch_regions1,0),MATCH(IH$1,Exch_months1,0))</f>
        <v>83.921410714285713</v>
      </c>
      <c r="IJ17" s="15">
        <v>2317124.5</v>
      </c>
      <c r="IK17" s="15">
        <f t="array" ref="IK17">IJ17/INDEX(Exch_rate,MATCH($A17,Exch_regions1,0),MATCH(IJ$1,Exch_months1,0))</f>
        <v>85.423944700460837</v>
      </c>
      <c r="IL17" s="15">
        <v>2362624.5</v>
      </c>
      <c r="IM17" s="15">
        <f t="array" ref="IM17">IL17/INDEX(Exch_rate,MATCH($A17,Exch_regions1,0),MATCH(IL$1,Exch_months1,0))</f>
        <v>89.051468093927852</v>
      </c>
      <c r="IN17" s="15">
        <v>2366750</v>
      </c>
      <c r="IO17" s="15">
        <f t="array" ref="IO17">IN17/INDEX(Exch_rate,MATCH($A17,Exch_regions1,0),MATCH(IN$1,Exch_months1,0))</f>
        <v>89.629250927819442</v>
      </c>
      <c r="IP17" s="15">
        <v>2351999</v>
      </c>
      <c r="IQ17" s="15">
        <f t="array" ref="IQ17">IP17/INDEX(Exch_rate,MATCH($A17,Exch_regions1,0),MATCH(IP$1,Exch_months1,0))</f>
        <v>87.111074074074068</v>
      </c>
      <c r="IR17" s="15">
        <v>2333124</v>
      </c>
      <c r="IS17" s="15">
        <f t="array" ref="IS17">IR17/INDEX(Exch_rate,MATCH($A17,Exch_regions1,0),MATCH(IR$1,Exch_months1,0))</f>
        <v>86.214027048998602</v>
      </c>
      <c r="IT17" s="15">
        <v>2267212.5</v>
      </c>
      <c r="IU17" s="15">
        <f t="array" ref="IU17">IT17/INDEX(Exch_rate,MATCH($A17,Exch_regions1,0),MATCH(IT$1,Exch_months1,0))</f>
        <v>83.970833333333331</v>
      </c>
      <c r="IV17" s="15">
        <v>2137874</v>
      </c>
      <c r="IW17" s="15">
        <f t="array" ref="IW17">IV17/INDEX(Exch_rate,MATCH($A17,Exch_regions1,0),MATCH(IV$1,Exch_months1,0))</f>
        <v>79.180518518518525</v>
      </c>
      <c r="IX17" s="15">
        <v>2077374.5</v>
      </c>
      <c r="IY17" s="15">
        <f t="array" ref="IY17">IX17/INDEX(Exch_rate,MATCH($A17,Exch_regions1,0),MATCH(IX$1,Exch_months1,0))</f>
        <v>76.851559320779842</v>
      </c>
      <c r="IZ17" s="15">
        <v>2164589</v>
      </c>
      <c r="JA17" s="15">
        <f t="array" ref="JA17">IZ17/INDEX(Exch_rate,MATCH($A17,Exch_regions1,0),MATCH(IZ$1,Exch_months1,0))</f>
        <v>79.829946524064169</v>
      </c>
      <c r="JB17" s="15">
        <v>2236625</v>
      </c>
      <c r="JC17" s="15">
        <f t="array" ref="JC17">JB17/INDEX(Exch_rate,MATCH($A17,Exch_regions1,0),MATCH(JB$1,Exch_months1,0))</f>
        <v>82.017785111844518</v>
      </c>
      <c r="JD17" s="15">
        <v>2252125</v>
      </c>
      <c r="JE17" s="15">
        <f t="array" ref="JE17">JD17/INDEX(Exch_rate,MATCH($A17,Exch_regions1,0),MATCH(JD$1,Exch_months1,0))</f>
        <v>80.976736660434341</v>
      </c>
      <c r="JF17" s="15">
        <v>2256949.5</v>
      </c>
      <c r="JG17" s="15">
        <f t="array" ref="JG17">JF17/INDEX(Exch_rate,MATCH($A17,Exch_regions1,0),MATCH(JF$1,Exch_months1,0))</f>
        <v>80.562180974477954</v>
      </c>
      <c r="JH17" s="15">
        <v>2233499.5</v>
      </c>
      <c r="JI17" s="15">
        <f t="array" ref="JI17">JH17/INDEX(Exch_rate,MATCH($A17,Exch_regions1,0),MATCH(JH$1,Exch_months1,0))</f>
        <v>79.608622041631023</v>
      </c>
      <c r="JJ17" s="15">
        <v>2219874</v>
      </c>
      <c r="JK17" s="15">
        <f t="array" ref="JK17">JJ17/INDEX(Exch_rate,MATCH($A17,Exch_regions1,0),MATCH(JJ$1,Exch_months1,0))</f>
        <v>79.281214285714285</v>
      </c>
      <c r="JL17" s="15">
        <v>2248549</v>
      </c>
      <c r="JM17" s="15">
        <f>JL17/INDEX(Exchange_rate_data1,MATCH('Total Basket CMB_Regions '!$A17,Exch_regions,0),MATCH('Total Basket CMB_Regions '!JL$1,Exch_months3,0))</f>
        <v>80.305321428571432</v>
      </c>
      <c r="JN17" s="42">
        <v>2242000</v>
      </c>
      <c r="JO17" s="42">
        <f>JN17/INDEX(Exchange_rate_data2,MATCH('Total Basket CMB_Regions '!$A17,Exch_regions,0),MATCH('Total Basket CMB_Regions '!JN$1,Exch_months4,0))</f>
        <v>80.071428571428569</v>
      </c>
      <c r="JP17" s="42">
        <v>2390499.5</v>
      </c>
      <c r="JQ17" s="42">
        <f>JP17/INDEX(Exchange_rate_data3,MATCH('Total Basket CMB_Regions '!$A17,Exch_regions,0),MATCH('Total Basket CMB_Regions '!JP$1,Exch_months5,0))</f>
        <v>85.374982142857149</v>
      </c>
      <c r="JR17" s="42">
        <v>2241949</v>
      </c>
      <c r="JS17" s="42">
        <f>JR17/INDEX(Exchange_rate4,MATCH('Total Basket CMB_Regions '!$A17,Exch_regions,0),MATCH('Total Basket CMB_Regions '!JR$1,Exch_month6,0))</f>
        <v>80.069607142857137</v>
      </c>
      <c r="JT17" s="42">
        <v>2215299</v>
      </c>
      <c r="JU17" s="42">
        <f>JT17/INDEX(Exchange_rate5,MATCH('Total Basket CMB_Regions '!$A17,Exch_regions,0),MATCH('Total Basket CMB_Regions '!JT$1,Exch_month7,0))</f>
        <v>79.117821428571432</v>
      </c>
      <c r="JV17" s="2">
        <v>2091625</v>
      </c>
      <c r="JW17" s="42">
        <f>JV17/INDEX(Exchange_rate6,MATCH('Total Basket CMB_Regions '!$A17,Exch_regions,0),MATCH('Total Basket CMB_Regions '!JV$1,Exch_month9,0))</f>
        <v>75.921052631578945</v>
      </c>
      <c r="JX17" s="42">
        <v>2059750</v>
      </c>
      <c r="JY17" s="42">
        <f>JX17/INDEX(Exchange_rate7,MATCH('Total Basket CMB_Regions '!$A17,Exch_regions,0),MATCH('Total Basket CMB_Regions '!JX$1,Exch_month10,0))</f>
        <v>73.5625</v>
      </c>
      <c r="JZ17" s="42">
        <v>2186500</v>
      </c>
      <c r="KA17" s="42">
        <f>JZ17/INDEX(Exchange_rate8,MATCH('Total Basket CMB_Regions '!$A17,Exch_regions,0),MATCH('Total Basket CMB_Regions '!JZ$1,Exchange_month11,0))</f>
        <v>77.398230088495581</v>
      </c>
      <c r="KB17" s="42">
        <v>2339149</v>
      </c>
      <c r="KC17" s="42">
        <f>KB17/INDEX(Exchange_rate9,MATCH('Total Basket CMB_Regions '!$A17,Exch_regions,0),MATCH('Total Basket CMB_Regions '!KB$1,Exch_month11,0))</f>
        <v>82.80173451327434</v>
      </c>
      <c r="KD17" s="42">
        <v>2416750</v>
      </c>
      <c r="KE17" s="42">
        <f>KD17/INDEX(Exchange_rate10,MATCH('Total Basket CMB_Regions '!$A17,Exch_regions,0),MATCH('Total Basket CMB_Regions '!KD$1,Exch_month12,0))</f>
        <v>84.798245614035082</v>
      </c>
      <c r="KF17" s="42">
        <v>2374244.75</v>
      </c>
      <c r="KG17" s="42">
        <f>KF17/INDEX(Exchange_rate11,MATCH('Total Basket CMB_Regions '!$A17,Exch_regions,0),MATCH('Total Basket CMB_Regions '!KF$1,Exch_month13,0))</f>
        <v>83.371921939057685</v>
      </c>
      <c r="KH17" s="42">
        <v>2425850</v>
      </c>
      <c r="KI17" s="42">
        <f>KH17/INDEX(Exchange_rate12,MATCH('Total Basket CMB_Regions '!$A17,Exch_regions,0),MATCH('Total Basket CMB_Regions '!KH$1,Exch_month14,0))</f>
        <v>87.418018018018017</v>
      </c>
      <c r="KJ17" s="42">
        <v>2457991</v>
      </c>
      <c r="KK17" s="42">
        <f>KJ17/INDEX(Exchange_rate13,MATCH('Total Basket CMB_Regions '!$A17,Exch_regions,0),MATCH('Total Basket CMB_Regions '!KJ$1,Exch_month15,0))</f>
        <v>88.179049327354264</v>
      </c>
      <c r="KL17" s="42">
        <v>2405749.5</v>
      </c>
      <c r="KM17" s="42">
        <f>KL17/INDEX(Exchange_rate14,MATCH('Total Basket CMB_Regions '!$A17,Exch_regions,0),MATCH('Total Basket CMB_Regions '!KL$1,Exch_month16,0))</f>
        <v>86.85016245487364</v>
      </c>
      <c r="KN17" s="42">
        <v>2356849.5</v>
      </c>
      <c r="KO17" s="42">
        <f>KN17/INDEX(Exchange_rate15,MATCH('Total Basket CMB_Regions '!$A17,Exch_regions,0),MATCH('Total Basket CMB_Regions '!KN$1,Exch_month17,0))</f>
        <v>84.874166103983796</v>
      </c>
      <c r="KP17" s="44">
        <v>2321312.5</v>
      </c>
      <c r="KQ17" s="42">
        <f>KP17/INDEX(Exchange_rate16,MATCH('Total Basket CMB_Regions '!$A17,Exch_regions,0),MATCH('Total Basket CMB_Regions '!KP$1,Exch_month18,0))</f>
        <v>83.275784753363226</v>
      </c>
      <c r="KR17" s="42">
        <v>2335562.5</v>
      </c>
      <c r="KS17" s="42">
        <f>KR17/INDEX(Exchange_rate17,MATCH('Total Basket CMB_Regions '!$A17,Exch_regions,0),MATCH('Total Basket CMB_Regions '!KR$1,Exch_month19,0))</f>
        <v>83.88103254769922</v>
      </c>
      <c r="KT17" s="42">
        <v>2353820.5</v>
      </c>
      <c r="KU17" s="42">
        <f>KT17/INDEX(Exchange_rate18,MATCH('Total Basket CMB_Regions '!$A17,Exch_regions,0),MATCH('Total Basket CMB_Regions '!KT$1,Exch_month20,0))</f>
        <v>85.801476306196847</v>
      </c>
      <c r="KV17" s="42">
        <v>2428274.5</v>
      </c>
      <c r="KW17" s="42">
        <f>KV17/INDEX(Exchange_rate19,MATCH('Total Basket CMB_Regions '!$A17,Exch_regions,0),MATCH('Total Basket CMB_Regions '!KV$1,Exch_month21,0))</f>
        <v>85.03478222805866</v>
      </c>
      <c r="KX17" s="2">
        <v>2562187</v>
      </c>
      <c r="KY17" s="42">
        <f>KX17/INDEX(Exchange_rate20,MATCH('Total Basket CMB_Regions '!$A17,Exch_regions,0),MATCH(KX$1,Exch_month22,0))</f>
        <v>86.123932773109246</v>
      </c>
      <c r="KZ17" s="42">
        <v>2860800.5</v>
      </c>
      <c r="LA17" s="42">
        <f>KZ17/INDEX(Exchange_rate22,MATCH('Total Basket CMB_Regions '!$A17,Exch_regions,0),MATCH(KZ$1,Exch_month24,0))</f>
        <v>93.79673770491803</v>
      </c>
      <c r="LB17" s="42">
        <v>3022766.1427500001</v>
      </c>
      <c r="LC17" s="42">
        <f>LB17/INDEX(Exchange_rate23,MATCH('Total Basket CMB_Regions '!$A17,Exch_regions,0),MATCH(LB$1,Exch_month25,0))</f>
        <v>99.107086647540982</v>
      </c>
      <c r="LD17" s="24">
        <f t="shared" si="0"/>
        <v>2233905</v>
      </c>
      <c r="LE17" s="24">
        <f t="shared" si="0"/>
        <v>81.806346291444186</v>
      </c>
      <c r="LG17" s="41"/>
    </row>
    <row r="18" spans="1:319" x14ac:dyDescent="0.35">
      <c r="A18" s="1" t="s">
        <v>15</v>
      </c>
      <c r="B18" s="21">
        <v>1467083.3333333333</v>
      </c>
      <c r="C18" s="15">
        <f t="array" ref="C18">B18/INDEX(Exch_rate,MATCH($A18,Exch_regions1,0),MATCH(B$1,Exch_months1,0))</f>
        <v>69.584980237154156</v>
      </c>
      <c r="D18" s="21">
        <v>1423208.3333333333</v>
      </c>
      <c r="E18" s="15">
        <f t="array" ref="E18">D18/INDEX(Exch_rate,MATCH($A18,Exch_regions1,0),MATCH(D$1,Exch_months1,0))</f>
        <v>78.52183908045977</v>
      </c>
      <c r="F18" s="21">
        <v>1446583.3333333333</v>
      </c>
      <c r="G18" s="15">
        <f t="array" ref="G18">F18/INDEX(Exch_rate,MATCH($A18,Exch_regions1,0),MATCH(F$1,Exch_months1,0))</f>
        <v>87.231155778894475</v>
      </c>
      <c r="H18" s="21">
        <v>1627583.3333333333</v>
      </c>
      <c r="I18" s="15">
        <f t="array" ref="I18">H18/INDEX(Exch_rate,MATCH($A18,Exch_regions1,0),MATCH(H$1,Exch_months1,0))</f>
        <v>88.176072234762984</v>
      </c>
      <c r="J18" s="21">
        <v>1643333.3333333333</v>
      </c>
      <c r="K18" s="15">
        <f t="array" ref="K18">J18/INDEX(Exch_rate,MATCH($A18,Exch_regions1,0),MATCH(J$1,Exch_months1,0))</f>
        <v>90.458715596330265</v>
      </c>
      <c r="L18" s="21">
        <v>1563833.3333333333</v>
      </c>
      <c r="M18" s="15">
        <f t="array" ref="M18">L18/INDEX(Exch_rate,MATCH($A18,Exch_regions1,0),MATCH(L$1,Exch_months1,0))</f>
        <v>81.947598253275103</v>
      </c>
      <c r="N18" s="21">
        <v>1336583.3333333333</v>
      </c>
      <c r="O18" s="15">
        <f t="array" ref="O18">N18/INDEX(Exch_rate,MATCH($A18,Exch_regions1,0),MATCH(N$1,Exch_months1,0))</f>
        <v>69.402855906533972</v>
      </c>
      <c r="P18" s="21">
        <v>1349583.3333333333</v>
      </c>
      <c r="Q18" s="15">
        <f t="array" ref="Q18">P18/INDEX(Exch_rate,MATCH($A18,Exch_regions1,0),MATCH(P$1,Exch_months1,0))</f>
        <v>68.017639647207048</v>
      </c>
      <c r="R18" s="21">
        <v>1282562.5</v>
      </c>
      <c r="S18" s="15">
        <f t="array" ref="S18">R18/INDEX(Exch_rate,MATCH($A18,Exch_regions1,0),MATCH(R$1,Exch_months1,0))</f>
        <v>61.810240963855421</v>
      </c>
      <c r="T18" s="21">
        <v>1276500</v>
      </c>
      <c r="U18" s="15">
        <f t="array" ref="U18">T18/INDEX(Exch_rate,MATCH($A18,Exch_regions1,0),MATCH(T$1,Exch_months1,0))</f>
        <v>60.785714285714285</v>
      </c>
      <c r="V18" s="21">
        <v>1354350</v>
      </c>
      <c r="W18" s="15">
        <f t="array" ref="W18">V18/INDEX(Exch_rate,MATCH($A18,Exch_regions1,0),MATCH(V$1,Exch_months1,0))</f>
        <v>65.008800000000008</v>
      </c>
      <c r="X18" s="21">
        <v>1418500</v>
      </c>
      <c r="Y18" s="15">
        <f t="array" ref="Y18">X18/INDEX(Exch_rate,MATCH($A18,Exch_regions1,0),MATCH(X$1,Exch_months1,0))</f>
        <v>69.591169255928051</v>
      </c>
      <c r="Z18" s="21">
        <v>1474000</v>
      </c>
      <c r="AA18" s="15">
        <f t="array" ref="AA18">Z18/INDEX(Exch_rate,MATCH($A18,Exch_regions1,0),MATCH(Z$1,Exch_months1,0))</f>
        <v>75.914163090128753</v>
      </c>
      <c r="AB18" s="21">
        <v>1508333.3333333333</v>
      </c>
      <c r="AC18" s="15">
        <f t="array" ref="AC18">AB18/INDEX(Exch_rate,MATCH($A18,Exch_regions1,0),MATCH(AB$1,Exch_months1,0))</f>
        <v>83.218390804597703</v>
      </c>
      <c r="AD18" s="21">
        <v>1605083.3333333333</v>
      </c>
      <c r="AE18" s="15">
        <f t="array" ref="AE18">AD18/INDEX(Exch_rate,MATCH($A18,Exch_regions1,0),MATCH(AD$1,Exch_months1,0))</f>
        <v>80.928571428571431</v>
      </c>
      <c r="AF18" s="21">
        <v>1659833.3333333333</v>
      </c>
      <c r="AG18" s="15">
        <f t="array" ref="AG18">AF18/INDEX(Exch_rate,MATCH($A18,Exch_regions1,0),MATCH(AF$1,Exch_months1,0))</f>
        <v>78.851939825811556</v>
      </c>
      <c r="AH18" s="21">
        <v>1767083.3333333333</v>
      </c>
      <c r="AI18" s="15">
        <f t="array" ref="AI18">AH18/INDEX(Exch_rate,MATCH($A18,Exch_regions1,0),MATCH(AH$1,Exch_months1,0))</f>
        <v>85.297666934835064</v>
      </c>
      <c r="AJ18" s="21">
        <v>1827916.6666666667</v>
      </c>
      <c r="AK18" s="15">
        <f t="array" ref="AK18">AJ18/INDEX(Exch_rate,MATCH($A18,Exch_regions1,0),MATCH(AJ$1,Exch_months1,0))</f>
        <v>86.768196202531641</v>
      </c>
      <c r="AL18" s="21">
        <v>1865416.6666666667</v>
      </c>
      <c r="AM18" s="15">
        <f t="array" ref="AM18">AL18/INDEX(Exch_rate,MATCH($A18,Exch_regions1,0),MATCH(AL$1,Exch_months1,0))</f>
        <v>91.441993464052288</v>
      </c>
      <c r="AN18" s="21">
        <v>1827166.6666666667</v>
      </c>
      <c r="AO18" s="15">
        <f t="array" ref="AO18">AN18/INDEX(Exch_rate,MATCH($A18,Exch_regions1,0),MATCH(AN$1,Exch_months1,0))</f>
        <v>90.565881866997117</v>
      </c>
      <c r="AP18" s="21">
        <v>1674666.6666666667</v>
      </c>
      <c r="AQ18" s="15">
        <f t="array" ref="AQ18">AP18/INDEX(Exch_rate,MATCH($A18,Exch_regions1,0),MATCH(AP$1,Exch_months1,0))</f>
        <v>80.674427940586114</v>
      </c>
      <c r="AR18" s="21">
        <v>1819750</v>
      </c>
      <c r="AS18" s="15">
        <f t="array" ref="AS18">AR18/INDEX(Exch_rate,MATCH($A18,Exch_regions1,0),MATCH(AR$1,Exch_months1,0))</f>
        <v>85.134502923976612</v>
      </c>
      <c r="AT18" s="21">
        <v>1847083.3333333333</v>
      </c>
      <c r="AU18" s="15">
        <f t="array" ref="AU18">AT18/INDEX(Exch_rate,MATCH($A18,Exch_regions1,0),MATCH(AT$1,Exch_months1,0))</f>
        <v>84.213525835866264</v>
      </c>
      <c r="AV18" s="21">
        <v>1777083.3333333333</v>
      </c>
      <c r="AW18" s="15">
        <f t="array" ref="AW18">AV18/INDEX(Exch_rate,MATCH($A18,Exch_regions1,0),MATCH(AV$1,Exch_months1,0))</f>
        <v>81.642419601837659</v>
      </c>
      <c r="AX18" s="21">
        <v>1856383.3333333333</v>
      </c>
      <c r="AY18" s="15">
        <f t="array" ref="AY18">AX18/INDEX(Exch_rate,MATCH($A18,Exch_regions1,0),MATCH(AX$1,Exch_months1,0))</f>
        <v>82.997764530551407</v>
      </c>
      <c r="AZ18" s="21">
        <v>1849883.3333333333</v>
      </c>
      <c r="BA18" s="15">
        <f t="array" ref="BA18">AZ18/INDEX(Exch_rate,MATCH($A18,Exch_regions1,0),MATCH(AZ$1,Exch_months1,0))</f>
        <v>83.078592814371248</v>
      </c>
      <c r="BB18" s="21">
        <v>1895583.3333333333</v>
      </c>
      <c r="BC18" s="15">
        <f t="array" ref="BC18">BB18/INDEX(Exch_rate,MATCH($A18,Exch_regions1,0),MATCH(BB$1,Exch_months1,0))</f>
        <v>86.032526475037827</v>
      </c>
      <c r="BD18" s="21">
        <v>1916083.3333333333</v>
      </c>
      <c r="BE18" s="15">
        <f t="array" ref="BE18">BD18/INDEX(Exch_rate,MATCH($A18,Exch_regions1,0),MATCH(BD$1,Exch_months1,0))</f>
        <v>85.539434523809518</v>
      </c>
      <c r="BF18" s="21">
        <v>1903666.6666666667</v>
      </c>
      <c r="BG18" s="15">
        <f t="array" ref="BG18">BF18/INDEX(Exch_rate,MATCH($A18,Exch_regions1,0),MATCH(BF$1,Exch_months1,0))</f>
        <v>84.985119047619051</v>
      </c>
      <c r="BH18" s="21">
        <v>1855166.6666666667</v>
      </c>
      <c r="BI18" s="15">
        <f t="array" ref="BI18">BH18/INDEX(Exch_rate,MATCH($A18,Exch_regions1,0),MATCH(BH$1,Exch_months1,0))</f>
        <v>82.329881656804744</v>
      </c>
      <c r="BJ18" s="21">
        <v>1756666.6666666667</v>
      </c>
      <c r="BK18" s="15">
        <f t="array" ref="BK18">BJ18/INDEX(Exch_rate,MATCH($A18,Exch_regions1,0),MATCH(BJ$1,Exch_months1,0))</f>
        <v>77.64272559852671</v>
      </c>
      <c r="BL18" s="21">
        <v>1627583.3333333333</v>
      </c>
      <c r="BM18" s="15">
        <f t="array" ref="BM18">BL18/INDEX(Exch_rate,MATCH($A18,Exch_regions1,0),MATCH(BL$1,Exch_months1,0))</f>
        <v>71.515928231417064</v>
      </c>
      <c r="BN18" s="21">
        <v>1576833.3333333333</v>
      </c>
      <c r="BO18" s="15">
        <f t="array" ref="BO18">BN18/INDEX(Exch_rate,MATCH($A18,Exch_regions1,0),MATCH(BN$1,Exch_months1,0))</f>
        <v>68.807272727272718</v>
      </c>
      <c r="BP18" s="21">
        <v>1599083.3333333333</v>
      </c>
      <c r="BQ18" s="15">
        <f t="array" ref="BQ18">BP18/INDEX(Exch_rate,MATCH($A18,Exch_regions1,0),MATCH(BP$1,Exch_months1,0))</f>
        <v>69.025179856115102</v>
      </c>
      <c r="BR18" s="21">
        <v>1739666.6666666667</v>
      </c>
      <c r="BS18" s="15">
        <f t="array" ref="BS18">BR18/INDEX(Exch_rate,MATCH($A18,Exch_regions1,0),MATCH(BR$1,Exch_months1,0))</f>
        <v>75.20172910662825</v>
      </c>
      <c r="BT18" s="21">
        <v>1793625</v>
      </c>
      <c r="BU18" s="15">
        <f t="array" ref="BU18">BT18/INDEX(Exch_rate,MATCH($A18,Exch_regions1,0),MATCH(BT$1,Exch_months1,0))</f>
        <v>76.97961373390558</v>
      </c>
      <c r="BV18" s="21">
        <v>1675660</v>
      </c>
      <c r="BW18" s="15">
        <f t="array" ref="BW18">BV18/INDEX(Exch_rate,MATCH($A18,Exch_regions1,0),MATCH(BV$1,Exch_months1,0))</f>
        <v>71.916738197424891</v>
      </c>
      <c r="BX18" s="21">
        <v>1582900</v>
      </c>
      <c r="BY18" s="15">
        <f t="array" ref="BY18">BX18/INDEX(Exch_rate,MATCH($A18,Exch_regions1,0),MATCH(BX$1,Exch_months1,0))</f>
        <v>68.130559540889536</v>
      </c>
      <c r="BZ18" s="21">
        <v>1652400</v>
      </c>
      <c r="CA18" s="15">
        <f t="array" ref="CA18">BZ18/INDEX(Exch_rate,MATCH($A18,Exch_regions1,0),MATCH(BZ$1,Exch_months1,0))</f>
        <v>71.429394812680115</v>
      </c>
      <c r="CB18" s="21">
        <v>1652400</v>
      </c>
      <c r="CC18" s="15">
        <f t="array" ref="CC18">CB18/INDEX(Exch_rate,MATCH($A18,Exch_regions1,0),MATCH(CB$1,Exch_months1,0))</f>
        <v>71.429394812680115</v>
      </c>
      <c r="CD18" s="21">
        <v>1824900</v>
      </c>
      <c r="CE18" s="15">
        <f t="array" ref="CE18">CD18/INDEX(Exch_rate,MATCH($A18,Exch_regions1,0),MATCH(CD$1,Exch_months1,0))</f>
        <v>78.886167146974074</v>
      </c>
      <c r="CF18" s="21">
        <v>1978750</v>
      </c>
      <c r="CG18" s="15">
        <f t="array" ref="CG18">CF18/INDEX(Exch_rate,MATCH($A18,Exch_regions1,0),MATCH(CF$1,Exch_months1,0))</f>
        <v>84.5017793594306</v>
      </c>
      <c r="CH18" s="21">
        <v>1962000</v>
      </c>
      <c r="CI18" s="15">
        <f t="array" ref="CI18">CH18/INDEX(Exch_rate,MATCH($A18,Exch_regions1,0),MATCH(CH$1,Exch_months1,0))</f>
        <v>84.812680115273778</v>
      </c>
      <c r="CJ18" s="21">
        <v>1879500</v>
      </c>
      <c r="CK18" s="15">
        <f t="array" ref="CK18">CJ18/INDEX(Exch_rate,MATCH($A18,Exch_regions1,0),MATCH(CJ$1,Exch_months1,0))</f>
        <v>81.129496402877692</v>
      </c>
      <c r="CL18" s="21">
        <v>1883300</v>
      </c>
      <c r="CM18" s="15">
        <f t="array" ref="CM18">CL18/INDEX(Exch_rate,MATCH($A18,Exch_regions1,0),MATCH(CL$1,Exch_months1,0))</f>
        <v>81.293525179856104</v>
      </c>
      <c r="CN18" s="21">
        <v>1807000</v>
      </c>
      <c r="CO18" s="15">
        <f t="array" ref="CO18">CN18/INDEX(Exch_rate,MATCH($A18,Exch_regions1,0),MATCH(CN$1,Exch_months1,0))</f>
        <v>78</v>
      </c>
      <c r="CP18" s="21">
        <v>1800250</v>
      </c>
      <c r="CQ18" s="15">
        <f t="array" ref="CQ18">CP18/INDEX(Exch_rate,MATCH($A18,Exch_regions1,0),MATCH(CP$1,Exch_months1,0))</f>
        <v>77.708633093525179</v>
      </c>
      <c r="CR18" s="21">
        <v>1884500</v>
      </c>
      <c r="CS18" s="15">
        <f t="array" ref="CS18">CR18/INDEX(Exch_rate,MATCH($A18,Exch_regions1,0),MATCH(CR$1,Exch_months1,0))</f>
        <v>81.934782608695656</v>
      </c>
      <c r="CT18" s="21">
        <v>2009866.6666666667</v>
      </c>
      <c r="CU18" s="15">
        <f t="array" ref="CU18">CT18/INDEX(Exch_rate,MATCH($A18,Exch_regions1,0),MATCH(CT$1,Exch_months1,0))</f>
        <v>85.405099150141652</v>
      </c>
      <c r="CV18" s="21">
        <v>2038750</v>
      </c>
      <c r="CW18" s="15">
        <f t="array" ref="CW18">CV18/INDEX(Exch_rate,MATCH($A18,Exch_regions1,0),MATCH(CV$1,Exch_months1,0))</f>
        <v>95.56640625</v>
      </c>
      <c r="CX18" s="15">
        <v>2061666.6666666667</v>
      </c>
      <c r="CY18" s="15">
        <f t="array" ref="CY18">CX18/INDEX(Exch_rate,MATCH($A18,Exch_regions1,0),MATCH(CX$1,Exch_months1,0))</f>
        <v>98.174603174603178</v>
      </c>
      <c r="CZ18" s="15">
        <v>2114416.6666666665</v>
      </c>
      <c r="DA18" s="15">
        <f t="array" ref="DA18">CZ18/INDEX(Exch_rate,MATCH($A18,Exch_regions1,0),MATCH(CZ$1,Exch_months1,0))</f>
        <v>96.109848484848484</v>
      </c>
      <c r="DB18" s="15">
        <v>2255666.6666666665</v>
      </c>
      <c r="DC18" s="15">
        <f t="array" ref="DC18">DB18/INDEX(Exch_rate,MATCH($A18,Exch_regions1,0),MATCH(DB$1,Exch_months1,0))</f>
        <v>99.514705882352928</v>
      </c>
      <c r="DD18" s="15">
        <v>2299416.6666666665</v>
      </c>
      <c r="DE18" s="15">
        <f t="array" ref="DE18">DD18/INDEX(Exch_rate,MATCH($A18,Exch_regions1,0),MATCH(DD$1,Exch_months1,0))</f>
        <v>101.53743118725896</v>
      </c>
      <c r="DF18" s="2">
        <v>1933916.6666666667</v>
      </c>
      <c r="DG18" s="15">
        <f t="array" ref="DG18">DF18/INDEX(Exch_rate,MATCH($A18,Exch_regions1,0),MATCH(DF$1,Exch_months1,0))</f>
        <v>85.571533923303832</v>
      </c>
      <c r="DH18" s="2">
        <v>1850916.6666666667</v>
      </c>
      <c r="DI18" s="15">
        <f t="array" ref="DI18">DH18/INDEX(Exch_rate,MATCH($A18,Exch_regions1,0),MATCH(DH$1,Exch_months1,0))</f>
        <v>81.06204379562044</v>
      </c>
      <c r="DJ18" s="2">
        <v>1698083.3333333333</v>
      </c>
      <c r="DK18" s="15">
        <f t="array" ref="DK18">DJ18/INDEX(Exch_rate,MATCH($A18,Exch_regions1,0),MATCH(DJ$1,Exch_months1,0))</f>
        <v>74.805433186490447</v>
      </c>
      <c r="DL18" s="2">
        <v>1725166.6666666667</v>
      </c>
      <c r="DM18" s="15">
        <f t="array" ref="DM18">DL18/INDEX(Exch_rate,MATCH($A18,Exch_regions1,0),MATCH(DL$1,Exch_months1,0))</f>
        <v>75.225290697674424</v>
      </c>
      <c r="DN18" s="2">
        <v>1772083.3333333333</v>
      </c>
      <c r="DO18" s="15">
        <f t="array" ref="DO18">DN18/INDEX(Exch_rate,MATCH($A18,Exch_regions1,0),MATCH(DN$1,Exch_months1,0))</f>
        <v>76.82442196531791</v>
      </c>
      <c r="DP18" s="2">
        <v>1728000</v>
      </c>
      <c r="DQ18" s="15">
        <f t="array" ref="DQ18">DP18/INDEX(Exch_rate,MATCH($A18,Exch_regions1,0),MATCH(DP$1,Exch_months1,0))</f>
        <v>74.057142857142864</v>
      </c>
      <c r="DR18" s="17">
        <v>1807326.6666666667</v>
      </c>
      <c r="DS18" s="15">
        <f t="array" ref="DS18">DR18/INDEX(Exch_rate,MATCH($A18,Exch_regions1,0),MATCH(DR$1,Exch_months1,0))</f>
        <v>77.512223016440316</v>
      </c>
      <c r="DT18" s="17">
        <v>1877750</v>
      </c>
      <c r="DU18" s="15">
        <f t="array" ref="DU18">DT18/INDEX(Exch_rate,MATCH($A18,Exch_regions1,0),MATCH(DT$1,Exch_months1,0))</f>
        <v>79.453455571227082</v>
      </c>
      <c r="DV18" s="17">
        <v>1761000</v>
      </c>
      <c r="DW18" s="15">
        <f t="array" ref="DW18">DV18/INDEX(Exch_rate,MATCH($A18,Exch_regions1,0),MATCH(DV$1,Exch_months1,0))</f>
        <v>73.579387186629532</v>
      </c>
      <c r="DX18" s="17">
        <v>1728500</v>
      </c>
      <c r="DY18" s="15">
        <f t="array" ref="DY18">DX18/INDEX(Exch_rate,MATCH($A18,Exch_regions1,0),MATCH(DX$1,Exch_months1,0))</f>
        <v>72.020833333333329</v>
      </c>
      <c r="DZ18" s="17">
        <v>1900500</v>
      </c>
      <c r="EA18" s="15">
        <f t="array" ref="EA18">DZ18/INDEX(Exch_rate,MATCH($A18,Exch_regions1,0),MATCH(DZ$1,Exch_months1,0))</f>
        <v>79.1875</v>
      </c>
      <c r="EB18" s="17">
        <v>1883916.6666666667</v>
      </c>
      <c r="EC18" s="15">
        <f t="array" ref="EC18">EB18/INDEX(Exch_rate,MATCH($A18,Exch_regions1,0),MATCH(EB$1,Exch_months1,0))</f>
        <v>80.166666666666671</v>
      </c>
      <c r="ED18" s="2">
        <v>1705500</v>
      </c>
      <c r="EE18" s="15">
        <f t="array" ref="EE18">ED18/INDEX(Exch_rate,MATCH($A18,Exch_regions1,0),MATCH(ED$1,Exch_months1,0))</f>
        <v>71.434554973821989</v>
      </c>
      <c r="EF18" s="20">
        <v>1712083.3333333333</v>
      </c>
      <c r="EG18" s="15">
        <f t="array" ref="EG18">EF18/INDEX(Exch_rate,MATCH($A18,Exch_regions1,0),MATCH(EF$1,Exch_months1,0))</f>
        <v>71.336805555555557</v>
      </c>
      <c r="EH18" s="2">
        <v>1638500</v>
      </c>
      <c r="EI18" s="15">
        <f t="array" ref="EI18">EH18/INDEX(Exch_rate,MATCH($A18,Exch_regions1,0),MATCH(EH$1,Exch_months1,0))</f>
        <v>68.270833333333329</v>
      </c>
      <c r="EJ18" s="21">
        <v>1547500</v>
      </c>
      <c r="EK18" s="15">
        <f t="array" ref="EK18">EJ18/INDEX(Exch_rate,MATCH($A18,Exch_regions1,0),MATCH(EJ$1,Exch_months1,0))</f>
        <v>64.034482758620683</v>
      </c>
      <c r="EL18" s="21">
        <v>1499916.6666666667</v>
      </c>
      <c r="EM18" s="15">
        <f t="array" ref="EM18">EL18/INDEX(Exch_rate,MATCH($A18,Exch_regions1,0),MATCH(EL$1,Exch_months1,0))</f>
        <v>61.640410958904113</v>
      </c>
      <c r="EN18" s="2">
        <v>1471916.6666666667</v>
      </c>
      <c r="EO18" s="15">
        <f t="array" ref="EO18">EN18/INDEX(Exch_rate,MATCH($A18,Exch_regions1,0),MATCH(EN$1,Exch_months1,0))</f>
        <v>60.489726027397268</v>
      </c>
      <c r="EP18" s="2">
        <v>1456333.3333333333</v>
      </c>
      <c r="EQ18" s="15">
        <f t="array" ref="EQ18">EP18/INDEX(Exch_rate,MATCH($A18,Exch_regions1,0),MATCH(EP$1,Exch_months1,0))</f>
        <v>58.25333333333333</v>
      </c>
      <c r="ER18" s="29">
        <v>1480416.6666666667</v>
      </c>
      <c r="ES18" s="15">
        <f t="array" ref="ES18">ER18/INDEX(Exch_rate,MATCH($A18,Exch_regions1,0),MATCH(ER$1,Exch_months1,0))</f>
        <v>59.216666666666669</v>
      </c>
      <c r="ET18" s="29">
        <v>1602500</v>
      </c>
      <c r="EU18" s="15">
        <f t="array" ref="EU18">ET18/INDEX(Exch_rate,MATCH($A18,Exch_regions1,0),MATCH(ET$1,Exch_months1,0))</f>
        <v>64.530201342281885</v>
      </c>
      <c r="EV18" s="30">
        <v>1638766.6666666667</v>
      </c>
      <c r="EW18" s="15">
        <f t="array" ref="EW18">EV18/INDEX(Exch_rate,MATCH($A18,Exch_regions1,0),MATCH(EV$1,Exch_months1,0))</f>
        <v>65.990604026845645</v>
      </c>
      <c r="EX18" s="30">
        <v>1647333.3333333333</v>
      </c>
      <c r="EY18" s="15">
        <f t="array" ref="EY18">EX18/INDEX(Exch_rate,MATCH($A18,Exch_regions1,0),MATCH(EX$1,Exch_months1,0))</f>
        <v>65.893333333333331</v>
      </c>
      <c r="EZ18" s="30">
        <v>1690250</v>
      </c>
      <c r="FA18" s="15">
        <f t="array" ref="FA18">EZ18/INDEX(Exch_rate,MATCH($A18,Exch_regions1,0),MATCH(EZ$1,Exch_months1,0))</f>
        <v>67.61</v>
      </c>
      <c r="FB18" s="30">
        <v>1743333.3333333333</v>
      </c>
      <c r="FC18" s="15">
        <f t="array" ref="FC18">FB18/INDEX(Exch_rate,MATCH($A18,Exch_regions1,0),MATCH(FB$1,Exch_months1,0))</f>
        <v>69.733333333333334</v>
      </c>
      <c r="FD18" s="30">
        <v>1813583.3333333333</v>
      </c>
      <c r="FE18" s="15">
        <f t="array" ref="FE18">FD18/INDEX(Exch_rate,MATCH($A18,Exch_regions1,0),MATCH(FD$1,Exch_months1,0))</f>
        <v>72.254316069057097</v>
      </c>
      <c r="FF18" s="15">
        <v>1909333.3333333333</v>
      </c>
      <c r="FG18" s="15">
        <f t="array" ref="FG18">FF18/INDEX(Exch_rate,MATCH($A18,Exch_regions1,0),MATCH(FF$1,Exch_months1,0))</f>
        <v>76.373333333333335</v>
      </c>
      <c r="FH18" s="15">
        <v>1902916.6666666667</v>
      </c>
      <c r="FI18" s="15">
        <f t="array" ref="FI18">FH18/INDEX(Exch_rate,MATCH($A18,Exch_regions1,0),MATCH(FH$1,Exch_months1,0))</f>
        <v>76.116666666666674</v>
      </c>
      <c r="FJ18" s="15">
        <v>1943083.3333333333</v>
      </c>
      <c r="FK18" s="15">
        <f t="array" ref="FK18">FJ18/INDEX(Exch_rate,MATCH($A18,Exch_regions1,0),MATCH(FJ$1,Exch_months1,0))</f>
        <v>77.723333333333329</v>
      </c>
      <c r="FL18" s="15">
        <v>1942000</v>
      </c>
      <c r="FM18" s="15">
        <f t="array" ref="FM18">FL18/INDEX(Exch_rate,MATCH($A18,Exch_regions1,0),MATCH(FL$1,Exch_months1,0))</f>
        <v>77.680000000000007</v>
      </c>
      <c r="FN18" s="15">
        <v>1961000</v>
      </c>
      <c r="FO18" s="15">
        <f t="array" ref="FO18">FN18/INDEX(Exch_rate,MATCH($A18,Exch_regions1,0),MATCH(FN$1,Exch_months1,0))</f>
        <v>78.44</v>
      </c>
      <c r="FP18" s="15">
        <v>1928583.3333333333</v>
      </c>
      <c r="FQ18" s="15">
        <f t="array" ref="FQ18">FP18/INDEX(Exch_rate,MATCH($A18,Exch_regions1,0),MATCH(FP$1,Exch_months1,0))</f>
        <v>77.143333333333331</v>
      </c>
      <c r="FR18" s="15">
        <v>1751166.6666666667</v>
      </c>
      <c r="FS18" s="15">
        <f t="array" ref="FS18">FR18/INDEX(Exch_rate,MATCH($A18,Exch_regions1,0),MATCH(FR$1,Exch_months1,0))</f>
        <v>70.046666666666667</v>
      </c>
      <c r="FT18" s="15">
        <v>1900083.3333333333</v>
      </c>
      <c r="FU18" s="15">
        <f t="array" ref="FU18">FT18/INDEX(Exch_rate,MATCH($A18,Exch_regions1,0),MATCH(FT$1,Exch_months1,0))</f>
        <v>75.750830564784053</v>
      </c>
      <c r="FV18" s="15">
        <v>2182541.6666666665</v>
      </c>
      <c r="FW18" s="15">
        <f t="array" ref="FW18">FV18/INDEX(Exch_rate,MATCH($A18,Exch_regions1,0),MATCH(FV$1,Exch_months1,0))</f>
        <v>86.408775981524244</v>
      </c>
      <c r="FX18" s="15">
        <v>2571063.3333333335</v>
      </c>
      <c r="FY18" s="15">
        <f t="array" ref="FY18">FX18/INDEX(Exch_rate,MATCH($A18,Exch_regions1,0),MATCH(FX$1,Exch_months1,0))</f>
        <v>101.0903014416776</v>
      </c>
      <c r="FZ18" s="15">
        <v>2702250</v>
      </c>
      <c r="GA18" s="15">
        <f t="array" ref="GA18">FZ18/INDEX(Exch_rate,MATCH($A18,Exch_regions1,0),MATCH(FZ$1,Exch_months1,0))</f>
        <v>106.84349258649094</v>
      </c>
      <c r="GB18" s="15">
        <v>2593791.6666666665</v>
      </c>
      <c r="GC18" s="15">
        <f t="array" ref="GC18">GB18/INDEX(Exch_rate,MATCH($A18,Exch_regions1,0),MATCH(GB$1,Exch_months1,0))</f>
        <v>102.21839080459769</v>
      </c>
      <c r="GD18" s="15">
        <v>2183875</v>
      </c>
      <c r="GE18" s="15">
        <f t="array" ref="GE18">GD18/INDEX(Exch_rate,MATCH($A18,Exch_regions1,0),MATCH(GD$1,Exch_months1,0))</f>
        <v>84.537096774193557</v>
      </c>
      <c r="GF18" s="15">
        <v>1606260</v>
      </c>
      <c r="GG18" s="15">
        <f t="array" ref="GG18">GF18/INDEX(Exch_rate,MATCH($A18,Exch_regions1,0),MATCH(GF$1,Exch_months1,0))</f>
        <v>62.379029126213595</v>
      </c>
      <c r="GH18" s="15">
        <v>1508643.3333333333</v>
      </c>
      <c r="GI18" s="15">
        <f t="array" ref="GI18">GH18/INDEX(Exch_rate,MATCH($A18,Exch_regions1,0),MATCH(GH$1,Exch_months1,0))</f>
        <v>58.024743589743586</v>
      </c>
      <c r="GJ18" s="15">
        <v>1575196.6666666667</v>
      </c>
      <c r="GK18" s="15">
        <f t="array" ref="GK18">GJ18/INDEX(Exch_rate,MATCH($A18,Exch_regions1,0),MATCH(GJ$1,Exch_months1,0))</f>
        <v>60.294609250398729</v>
      </c>
      <c r="GL18" s="15">
        <v>1799350</v>
      </c>
      <c r="GM18" s="15">
        <f t="array" ref="GM18">GL18/INDEX(Exch_rate,MATCH($A18,Exch_regions1,0),MATCH(GL$1,Exch_months1,0))</f>
        <v>69.5625</v>
      </c>
      <c r="GN18" s="15">
        <v>1947735.3333333333</v>
      </c>
      <c r="GO18" s="15">
        <f t="array" ref="GO18">GN18/INDEX(Exch_rate,MATCH($A18,Exch_regions1,0),MATCH(GN$1,Exch_months1,0))</f>
        <v>74.435745222929924</v>
      </c>
      <c r="GP18" s="15">
        <v>2142600</v>
      </c>
      <c r="GQ18" s="15">
        <f t="array" ref="GQ18">GP18/INDEX(Exch_rate,MATCH($A18,Exch_regions1,0),MATCH(GP$1,Exch_months1,0))</f>
        <v>82.407692307692301</v>
      </c>
      <c r="GR18" s="15">
        <v>2243750</v>
      </c>
      <c r="GS18" s="15">
        <f t="array" ref="GS18">GR18/INDEX(Exch_rate,MATCH($A18,Exch_regions1,0),MATCH(GR$1,Exch_months1,0))</f>
        <v>86.29807692307692</v>
      </c>
      <c r="GT18" s="15">
        <v>2318600</v>
      </c>
      <c r="GU18" s="15">
        <f t="array" ref="GU18">GT18/INDEX(Exch_rate,MATCH($A18,Exch_regions1,0),MATCH(GT$1,Exch_months1,0))</f>
        <v>89.176923076923075</v>
      </c>
      <c r="GV18" s="15">
        <v>2402458.3333333335</v>
      </c>
      <c r="GW18" s="15">
        <f t="array" ref="GW18">GV18/INDEX(Exch_rate,MATCH($A18,Exch_regions1,0),MATCH(GV$1,Exch_months1,0))</f>
        <v>91.232594936708864</v>
      </c>
      <c r="GX18" s="15">
        <v>2529250</v>
      </c>
      <c r="GY18" s="15">
        <f t="array" ref="GY18">GX18/INDEX(Exch_rate,MATCH($A18,Exch_regions1,0),MATCH(GX$1,Exch_months1,0))</f>
        <v>96.047468354430379</v>
      </c>
      <c r="GZ18" s="2">
        <v>2626060</v>
      </c>
      <c r="HA18" s="15">
        <f t="array" ref="HA18">GZ18/INDEX(Exch_rate,MATCH($A18,Exch_regions1,0),MATCH(GZ$1,Exch_months1,0))</f>
        <v>96.664785276073616</v>
      </c>
      <c r="HB18" s="15">
        <v>2619000</v>
      </c>
      <c r="HC18" s="15">
        <f t="array" ref="HC18">HB18/INDEX(Exch_rate,MATCH($A18,Exch_regions1,0),MATCH(HB$1,Exch_months1,0))</f>
        <v>98.675039246467819</v>
      </c>
      <c r="HD18" s="15">
        <v>2713666.6666666665</v>
      </c>
      <c r="HE18" s="15">
        <f t="array" ref="HE18">HD18/INDEX(Exch_rate,MATCH($A18,Exch_regions1,0),MATCH(HD$1,Exch_months1,0))</f>
        <v>102.40251572327044</v>
      </c>
      <c r="HF18" s="15">
        <v>2799280</v>
      </c>
      <c r="HG18" s="15">
        <f t="array" ref="HG18">HF18/INDEX(Exch_rate,MATCH($A18,Exch_regions1,0),MATCH(HF$1,Exch_months1,0))</f>
        <v>105.368130489335</v>
      </c>
      <c r="HH18" s="15">
        <v>2847166.6666666665</v>
      </c>
      <c r="HI18" s="15">
        <f t="array" ref="HI18">HH18/INDEX(Exch_rate,MATCH($A18,Exch_regions1,0),MATCH(HH$1,Exch_months1,0))</f>
        <v>106.77141928548212</v>
      </c>
      <c r="HJ18" s="15">
        <v>2921466.6666666665</v>
      </c>
      <c r="HK18" s="15">
        <f t="array" ref="HK18">HJ18/INDEX(Exch_rate,MATCH($A18,Exch_regions1,0),MATCH(HJ$1,Exch_months1,0))</f>
        <v>109.82957393483709</v>
      </c>
      <c r="HL18" s="15">
        <v>2403406.6666666665</v>
      </c>
      <c r="HM18" s="15">
        <f t="array" ref="HM18">HL18/INDEX(Exch_rate,MATCH($A18,Exch_regions1,0),MATCH(HL$1,Exch_months1,0))</f>
        <v>91.500253807106589</v>
      </c>
      <c r="HN18" s="15">
        <v>2763541.6666666665</v>
      </c>
      <c r="HO18" s="15">
        <f t="array" ref="HO18">HN18/INDEX(Exch_rate,MATCH($A18,Exch_regions1,0),MATCH(HN$1,Exch_months1,0))</f>
        <v>102.35339506172839</v>
      </c>
      <c r="HP18" s="15">
        <v>3025250</v>
      </c>
      <c r="HQ18" s="15">
        <f t="array" ref="HQ18">HP18/INDEX(Exch_rate,MATCH($A18,Exch_regions1,0),MATCH(HP$1,Exch_months1,0))</f>
        <v>111.63284132841328</v>
      </c>
      <c r="HR18" s="15">
        <v>2898120</v>
      </c>
      <c r="HS18" s="15">
        <f t="array" ref="HS18">HR18/INDEX(Exch_rate,MATCH($A18,Exch_regions1,0),MATCH(HR$1,Exch_months1,0))</f>
        <v>106.75785854616895</v>
      </c>
      <c r="HT18" s="15">
        <v>3098083.3333333335</v>
      </c>
      <c r="HU18" s="15">
        <f t="array" ref="HU18">HT18/INDEX(Exch_rate,MATCH($A18,Exch_regions1,0),MATCH(HT$1,Exch_months1,0))</f>
        <v>114.74382716049384</v>
      </c>
      <c r="HV18" s="15">
        <v>3267400</v>
      </c>
      <c r="HW18" s="15">
        <f t="array" ref="HW18">HV18/INDEX(Exch_rate,MATCH($A18,Exch_regions1,0),MATCH(HV$1,Exch_months1,0))</f>
        <v>121.01481481481481</v>
      </c>
      <c r="HX18" s="15">
        <v>3086200</v>
      </c>
      <c r="HY18" s="15">
        <f t="array" ref="HY18">HX18/INDEX(Exch_rate,MATCH($A18,Exch_regions1,0),MATCH(HX$1,Exch_months1,0))</f>
        <v>114.3037037037037</v>
      </c>
      <c r="HZ18" s="15">
        <v>2944333.3333333335</v>
      </c>
      <c r="IA18" s="15">
        <f t="array" ref="IA18">HZ18/INDEX(Exch_rate,MATCH($A18,Exch_regions1,0),MATCH(HZ$1,Exch_months1,0))</f>
        <v>109.04938271604939</v>
      </c>
      <c r="IB18" s="15">
        <v>2710800</v>
      </c>
      <c r="IC18" s="15">
        <f t="array" ref="IC18">IB18/INDEX(Exch_rate,MATCH($A18,Exch_regions1,0),MATCH(IB$1,Exch_months1,0))</f>
        <v>100.4</v>
      </c>
      <c r="ID18" s="15">
        <v>2742360.6666666665</v>
      </c>
      <c r="IE18" s="15">
        <f t="array" ref="IE18">ID18/INDEX(Exch_rate,MATCH($A18,Exch_regions1,0),MATCH(ID$1,Exch_months1,0))</f>
        <v>100.94579141104293</v>
      </c>
      <c r="IF18" s="15">
        <v>2662750</v>
      </c>
      <c r="IG18" s="15">
        <f t="array" ref="IG18">IF18/INDEX(Exch_rate,MATCH($A18,Exch_regions1,0),MATCH(IF$1,Exch_months1,0))</f>
        <v>98.620370370370367</v>
      </c>
      <c r="IH18" s="15">
        <v>2500366.6666666665</v>
      </c>
      <c r="II18" s="15">
        <f t="array" ref="II18">IH18/INDEX(Exch_rate,MATCH($A18,Exch_regions1,0),MATCH(IH$1,Exch_months1,0))</f>
        <v>90.376876551242191</v>
      </c>
      <c r="IJ18" s="15">
        <v>2618823.3333333335</v>
      </c>
      <c r="IK18" s="15">
        <f t="array" ref="IK18">IJ18/INDEX(Exch_rate,MATCH($A18,Exch_regions1,0),MATCH(IJ$1,Exch_months1,0))</f>
        <v>95.229939393939404</v>
      </c>
      <c r="IL18" s="15">
        <v>2613333</v>
      </c>
      <c r="IM18" s="15">
        <f t="array" ref="IM18">IL18/INDEX(Exch_rate,MATCH($A18,Exch_regions1,0),MATCH(IL$1,Exch_months1,0))</f>
        <v>93.333321428571423</v>
      </c>
      <c r="IN18" s="15">
        <v>2737833.3333333335</v>
      </c>
      <c r="IO18" s="15">
        <f t="array" ref="IO18">IN18/INDEX(Exch_rate,MATCH($A18,Exch_regions1,0),MATCH(IN$1,Exch_months1,0))</f>
        <v>97.779761904761912</v>
      </c>
      <c r="IP18" s="15">
        <v>2734566.6666666665</v>
      </c>
      <c r="IQ18" s="15">
        <f t="array" ref="IQ18">IP18/INDEX(Exch_rate,MATCH($A18,Exch_regions1,0),MATCH(IP$1,Exch_months1,0))</f>
        <v>97.018614442158039</v>
      </c>
      <c r="IR18" s="15">
        <v>2830150</v>
      </c>
      <c r="IS18" s="15">
        <f t="array" ref="IS18">IR18/INDEX(Exch_rate,MATCH($A18,Exch_regions1,0),MATCH(IR$1,Exch_months1,0))</f>
        <v>100.77805077805078</v>
      </c>
      <c r="IT18" s="15">
        <v>2684386.6666666665</v>
      </c>
      <c r="IU18" s="15">
        <f t="array" ref="IU18">IT18/INDEX(Exch_rate,MATCH($A18,Exch_regions1,0),MATCH(IT$1,Exch_months1,0))</f>
        <v>95.305924400577524</v>
      </c>
      <c r="IV18" s="15">
        <v>2622176.6666666665</v>
      </c>
      <c r="IW18" s="15">
        <f t="array" ref="IW18">IV18/INDEX(Exch_rate,MATCH($A18,Exch_regions1,0),MATCH(IV$1,Exch_months1,0))</f>
        <v>93.789851443832404</v>
      </c>
      <c r="IX18" s="15">
        <v>2647333.3333333335</v>
      </c>
      <c r="IY18" s="15">
        <f t="array" ref="IY18">IX18/INDEX(Exch_rate,MATCH($A18,Exch_regions1,0),MATCH(IX$1,Exch_months1,0))</f>
        <v>95.689052748259002</v>
      </c>
      <c r="IZ18" s="15">
        <v>2376470</v>
      </c>
      <c r="JA18" s="15">
        <f t="array" ref="JA18">IZ18/INDEX(Exch_rate,MATCH($A18,Exch_regions1,0),MATCH(IZ$1,Exch_months1,0))</f>
        <v>86.210186461583106</v>
      </c>
      <c r="JB18" s="15">
        <v>2953664.6666666665</v>
      </c>
      <c r="JC18" s="15">
        <f t="array" ref="JC18">JB18/INDEX(Exch_rate,MATCH($A18,Exch_regions1,0),MATCH(JB$1,Exch_months1,0))</f>
        <v>107.40598787878787</v>
      </c>
      <c r="JD18" s="15">
        <v>2684350</v>
      </c>
      <c r="JE18" s="15">
        <f t="array" ref="JE18">JD18/INDEX(Exch_rate,MATCH($A18,Exch_regions1,0),MATCH(JD$1,Exch_months1,0))</f>
        <v>96.559352517985616</v>
      </c>
      <c r="JF18" s="15">
        <v>2651533.3333333335</v>
      </c>
      <c r="JG18" s="15">
        <f t="array" ref="JG18">JF18/INDEX(Exch_rate,MATCH($A18,Exch_regions1,0),MATCH(JF$1,Exch_months1,0))</f>
        <v>95.77508879658059</v>
      </c>
      <c r="JH18" s="15">
        <v>2568666.6666666665</v>
      </c>
      <c r="JI18" s="15">
        <f t="array" ref="JI18">JH18/INDEX(Exch_rate,MATCH($A18,Exch_regions1,0),MATCH(JH$1,Exch_months1,0))</f>
        <v>90.874784782659958</v>
      </c>
      <c r="JJ18" s="15">
        <v>2224583.3333333335</v>
      </c>
      <c r="JK18" s="15">
        <f t="array" ref="JK18">JJ18/INDEX(Exch_rate,MATCH($A18,Exch_regions1,0),MATCH(JJ$1,Exch_months1,0))</f>
        <v>78.701738248543606</v>
      </c>
      <c r="JL18" s="15">
        <v>2261060</v>
      </c>
      <c r="JM18" s="15">
        <f>JL18/INDEX(Exchange_rate_data1,MATCH('Total Basket CMB_Regions '!$A18,Exch_regions,0),MATCH('Total Basket CMB_Regions '!JL$1,Exch_months3,0))</f>
        <v>79.33543859649123</v>
      </c>
      <c r="JN18" s="42">
        <v>2449333.3333333335</v>
      </c>
      <c r="JO18" s="42">
        <f>JN18/INDEX(Exchange_rate_data2,MATCH('Total Basket CMB_Regions '!$A18,Exch_regions,0),MATCH('Total Basket CMB_Regions '!JN$1,Exch_months4,0))</f>
        <v>85.941520467836256</v>
      </c>
      <c r="JP18" s="42">
        <v>2527083.3333333335</v>
      </c>
      <c r="JQ18" s="42">
        <f>JP18/INDEX(Exchange_rate_data3,MATCH('Total Basket CMB_Regions '!$A18,Exch_regions,0),MATCH('Total Basket CMB_Regions '!JP$1,Exch_months5,0))</f>
        <v>88.669590643274859</v>
      </c>
      <c r="JR18" s="42">
        <v>2440166.6666666665</v>
      </c>
      <c r="JS18" s="42">
        <f>JR18/INDEX(Exchange_rate4,MATCH('Total Basket CMB_Regions '!$A18,Exch_regions,0),MATCH('Total Basket CMB_Regions '!JR$1,Exch_month6,0))</f>
        <v>85.619883040935662</v>
      </c>
      <c r="JT18" s="42">
        <v>2258016.6666666665</v>
      </c>
      <c r="JU18" s="42">
        <f>JT18/INDEX(Exchange_rate5,MATCH('Total Basket CMB_Regions '!$A18,Exch_regions,0),MATCH('Total Basket CMB_Regions '!JT$1,Exch_month7,0))</f>
        <v>79.228654970760232</v>
      </c>
      <c r="JV18" s="2">
        <v>1889533.3333333333</v>
      </c>
      <c r="JW18" s="42">
        <f>JV18/INDEX(Exchange_rate6,MATCH('Total Basket CMB_Regions '!$A18,Exch_regions,0),MATCH('Total Basket CMB_Regions '!JV$1,Exch_month9,0))</f>
        <v>66.299415204678354</v>
      </c>
      <c r="JX18" s="42">
        <v>2038166.6666666667</v>
      </c>
      <c r="JY18" s="42">
        <f>JX18/INDEX(Exchange_rate7,MATCH('Total Basket CMB_Regions '!$A18,Exch_regions,0),MATCH('Total Basket CMB_Regions '!JX$1,Exch_month10,0))</f>
        <v>72.360946745562131</v>
      </c>
      <c r="JZ18" s="42">
        <v>2073916.6666666667</v>
      </c>
      <c r="KA18" s="42">
        <f>JZ18/INDEX(Exchange_rate8,MATCH('Total Basket CMB_Regions '!$A18,Exch_regions,0),MATCH('Total Basket CMB_Regions '!JZ$1,Exchange_month11,0))</f>
        <v>72.854215456674467</v>
      </c>
      <c r="KB18" s="42">
        <v>2116506.6666666665</v>
      </c>
      <c r="KC18" s="42">
        <f>KB18/INDEX(Exchange_rate9,MATCH('Total Basket CMB_Regions '!$A18,Exch_regions,0),MATCH('Total Basket CMB_Regions '!KB$1,Exch_month11,0))</f>
        <v>74.717815956695688</v>
      </c>
      <c r="KD18" s="42">
        <v>2475034.3333333335</v>
      </c>
      <c r="KE18" s="42">
        <f>KD18/INDEX(Exchange_rate10,MATCH('Total Basket CMB_Regions '!$A18,Exch_regions,0),MATCH('Total Basket CMB_Regions '!KD$1,Exch_month12,0))</f>
        <v>85.938692129629629</v>
      </c>
      <c r="KF18" s="42">
        <v>2438984</v>
      </c>
      <c r="KG18" s="42">
        <f>KF18/INDEX(Exchange_rate11,MATCH('Total Basket CMB_Regions '!$A18,Exch_regions,0),MATCH('Total Basket CMB_Regions '!KF$1,Exch_month13,0))</f>
        <v>84.680083789507805</v>
      </c>
      <c r="KH18" s="42">
        <v>2531838</v>
      </c>
      <c r="KI18" s="42">
        <f>KH18/INDEX(Exchange_rate12,MATCH('Total Basket CMB_Regions '!$A18,Exch_regions,0),MATCH('Total Basket CMB_Regions '!KH$1,Exch_month14,0))</f>
        <v>87.809410404624288</v>
      </c>
      <c r="KJ18" s="42">
        <v>2594122.5</v>
      </c>
      <c r="KK18" s="42">
        <f>KJ18/INDEX(Exchange_rate13,MATCH('Total Basket CMB_Regions '!$A18,Exch_regions,0),MATCH('Total Basket CMB_Regions '!KJ$1,Exch_month15,0))</f>
        <v>89.969566473988436</v>
      </c>
      <c r="KL18" s="42">
        <v>2720966.6666666665</v>
      </c>
      <c r="KM18" s="42">
        <f>KL18/INDEX(Exchange_rate14,MATCH('Total Basket CMB_Regions '!$A18,Exch_regions,0),MATCH('Total Basket CMB_Regions '!KL$1,Exch_month16,0))</f>
        <v>93.183789954337897</v>
      </c>
      <c r="KN18" s="42">
        <v>2646593.3333333335</v>
      </c>
      <c r="KO18" s="42">
        <f>KN18/INDEX(Exchange_rate15,MATCH('Total Basket CMB_Regions '!$A18,Exch_regions,0),MATCH('Total Basket CMB_Regions '!KN$1,Exch_month17,0))</f>
        <v>90.224772727272736</v>
      </c>
      <c r="KP18" s="44">
        <v>2656216.6666666665</v>
      </c>
      <c r="KQ18" s="42">
        <f>KP18/INDEX(Exchange_rate16,MATCH('Total Basket CMB_Regions '!$A18,Exch_regions,0),MATCH('Total Basket CMB_Regions '!KP$1,Exch_month18,0))</f>
        <v>88.466833194560081</v>
      </c>
      <c r="KR18" s="42">
        <v>2634750</v>
      </c>
      <c r="KS18" s="42">
        <f>KR18/INDEX(Exchange_rate17,MATCH('Total Basket CMB_Regions '!$A18,Exch_regions,0),MATCH('Total Basket CMB_Regions '!KR$1,Exch_month19,0))</f>
        <v>86.740740740740748</v>
      </c>
      <c r="KT18" s="42">
        <v>2371266.6666666665</v>
      </c>
      <c r="KU18" s="42">
        <f>KT18/INDEX(Exchange_rate18,MATCH('Total Basket CMB_Regions '!$A18,Exch_regions,0),MATCH('Total Basket CMB_Regions '!KT$1,Exch_month20,0))</f>
        <v>79.840628507295165</v>
      </c>
      <c r="KV18" s="42">
        <v>2458266.6666666665</v>
      </c>
      <c r="KW18" s="42">
        <f>KV18/INDEX(Exchange_rate19,MATCH('Total Basket CMB_Regions '!$A18,Exch_regions,0),MATCH('Total Basket CMB_Regions '!KV$1,Exch_month21,0))</f>
        <v>79.727567567567561</v>
      </c>
      <c r="KX18" s="2">
        <v>2675033.3333333335</v>
      </c>
      <c r="KY18" s="42">
        <f>KX18/INDEX(Exchange_rate20,MATCH('Total Basket CMB_Regions '!$A18,Exch_regions,0),MATCH(KX$1,Exch_month22,0))</f>
        <v>85.373404255319159</v>
      </c>
      <c r="KZ18" s="42">
        <v>2807583.3333333335</v>
      </c>
      <c r="LA18" s="42">
        <f>KZ18/INDEX(Exchange_rate22,MATCH('Total Basket CMB_Regions '!$A18,Exch_regions,0),MATCH(KZ$1,Exch_month24,0))</f>
        <v>87.372925311203332</v>
      </c>
      <c r="LB18" s="42">
        <v>3222455.6666666665</v>
      </c>
      <c r="LC18" s="42">
        <f>LB18/INDEX(Exchange_rate23,MATCH('Total Basket CMB_Regions '!$A18,Exch_regions,0),MATCH(LB$1,Exch_month25,0))</f>
        <v>96.673669999999987</v>
      </c>
      <c r="LD18" s="24">
        <f t="shared" si="0"/>
        <v>2469550.2000000002</v>
      </c>
      <c r="LE18" s="24">
        <f t="shared" si="0"/>
        <v>90.296546282457896</v>
      </c>
      <c r="LG18" s="41"/>
    </row>
    <row r="19" spans="1:319" x14ac:dyDescent="0.35">
      <c r="A19" s="1" t="s">
        <v>16</v>
      </c>
      <c r="B19" s="21">
        <v>2572385</v>
      </c>
      <c r="C19" s="15">
        <f t="array" ref="C19">B19/INDEX(Exch_rate,MATCH($A19,Exch_regions1,0),MATCH(B$1,Exch_months1,0))</f>
        <v>116.9265909090909</v>
      </c>
      <c r="D19" s="21">
        <v>2528309</v>
      </c>
      <c r="E19" s="15">
        <f t="array" ref="E19">D19/INDEX(Exch_rate,MATCH($A19,Exch_regions1,0),MATCH(D$1,Exch_months1,0))</f>
        <v>133.06889473684211</v>
      </c>
      <c r="F19" s="21">
        <v>2560250</v>
      </c>
      <c r="G19" s="15">
        <f t="array" ref="G19">F19/INDEX(Exch_rate,MATCH($A19,Exch_regions1,0),MATCH(F$1,Exch_months1,0))</f>
        <v>142.23611111111111</v>
      </c>
      <c r="H19" s="21">
        <v>2524295</v>
      </c>
      <c r="I19" s="15">
        <f t="array" ref="I19">H19/INDEX(Exch_rate,MATCH($A19,Exch_regions1,0),MATCH(H$1,Exch_months1,0))</f>
        <v>137.18994565217392</v>
      </c>
      <c r="J19" s="21">
        <v>2383685</v>
      </c>
      <c r="K19" s="15">
        <f t="array" ref="K19">J19/INDEX(Exch_rate,MATCH($A19,Exch_regions1,0),MATCH(J$1,Exch_months1,0))</f>
        <v>128.41400673400673</v>
      </c>
      <c r="L19" s="21">
        <v>2422775</v>
      </c>
      <c r="M19" s="15">
        <f t="array" ref="M19">L19/INDEX(Exch_rate,MATCH($A19,Exch_regions1,0),MATCH(L$1,Exch_months1,0))</f>
        <v>126.84685863874346</v>
      </c>
      <c r="N19" s="21">
        <v>2427725</v>
      </c>
      <c r="O19" s="15">
        <f t="array" ref="O19">N19/INDEX(Exch_rate,MATCH($A19,Exch_regions1,0),MATCH(N$1,Exch_months1,0))</f>
        <v>124.49871794871795</v>
      </c>
      <c r="P19" s="21">
        <v>2478125</v>
      </c>
      <c r="Q19" s="15">
        <f t="array" ref="Q19">P19/INDEX(Exch_rate,MATCH($A19,Exch_regions1,0),MATCH(P$1,Exch_months1,0))</f>
        <v>127.08333333333333</v>
      </c>
      <c r="R19" s="21">
        <v>2476962.5</v>
      </c>
      <c r="S19" s="15">
        <f t="array" ref="S19">R19/INDEX(Exch_rate,MATCH($A19,Exch_regions1,0),MATCH(R$1,Exch_months1,0))</f>
        <v>123.848125</v>
      </c>
      <c r="T19" s="21">
        <v>2508000</v>
      </c>
      <c r="U19" s="15">
        <f t="array" ref="U19">T19/INDEX(Exch_rate,MATCH($A19,Exch_regions1,0),MATCH(T$1,Exch_months1,0))</f>
        <v>115.57603686635944</v>
      </c>
      <c r="V19" s="21">
        <v>2617625</v>
      </c>
      <c r="W19" s="15">
        <f t="array" ref="W19">V19/INDEX(Exch_rate,MATCH($A19,Exch_regions1,0),MATCH(V$1,Exch_months1,0))</f>
        <v>120.6278801843318</v>
      </c>
      <c r="X19" s="21">
        <v>2434100</v>
      </c>
      <c r="Y19" s="15">
        <f t="array" ref="Y19">X19/INDEX(Exch_rate,MATCH($A19,Exch_regions1,0),MATCH(X$1,Exch_months1,0))</f>
        <v>115.9095238095238</v>
      </c>
      <c r="Z19" s="21">
        <v>2439785</v>
      </c>
      <c r="AA19" s="15">
        <f t="array" ref="AA19">Z19/INDEX(Exch_rate,MATCH($A19,Exch_regions1,0),MATCH(Z$1,Exch_months1,0))</f>
        <v>116.1802380952381</v>
      </c>
      <c r="AB19" s="21">
        <v>2475500</v>
      </c>
      <c r="AC19" s="15">
        <f t="array" ref="AC19">AB19/INDEX(Exch_rate,MATCH($A19,Exch_regions1,0),MATCH(AB$1,Exch_months1,0))</f>
        <v>122.24691358024691</v>
      </c>
      <c r="AD19" s="21">
        <v>2543200</v>
      </c>
      <c r="AE19" s="15">
        <f t="array" ref="AE19">AD19/INDEX(Exch_rate,MATCH($A19,Exch_regions1,0),MATCH(AD$1,Exch_months1,0))</f>
        <v>130.42051282051281</v>
      </c>
      <c r="AF19" s="21">
        <v>2675475</v>
      </c>
      <c r="AG19" s="15">
        <f t="array" ref="AG19">AF19/INDEX(Exch_rate,MATCH($A19,Exch_regions1,0),MATCH(AF$1,Exch_months1,0))</f>
        <v>133.77375000000001</v>
      </c>
      <c r="AH19" s="21">
        <v>2653500</v>
      </c>
      <c r="AI19" s="15">
        <f t="array" ref="AI19">AH19/INDEX(Exch_rate,MATCH($A19,Exch_regions1,0),MATCH(AH$1,Exch_months1,0))</f>
        <v>125.16509433962264</v>
      </c>
      <c r="AJ19" s="21">
        <v>2677425</v>
      </c>
      <c r="AK19" s="15">
        <f t="array" ref="AK19">AJ19/INDEX(Exch_rate,MATCH($A19,Exch_regions1,0),MATCH(AJ$1,Exch_months1,0))</f>
        <v>122.25684931506849</v>
      </c>
      <c r="AL19" s="21">
        <v>2653650</v>
      </c>
      <c r="AM19" s="15">
        <f t="array" ref="AM19">AL19/INDEX(Exch_rate,MATCH($A19,Exch_regions1,0),MATCH(AL$1,Exch_months1,0))</f>
        <v>123.42558139534884</v>
      </c>
      <c r="AN19" s="21">
        <v>2615100</v>
      </c>
      <c r="AO19" s="15">
        <f t="array" ref="AO19">AN19/INDEX(Exch_rate,MATCH($A19,Exch_regions1,0),MATCH(AN$1,Exch_months1,0))</f>
        <v>123.79171597633136</v>
      </c>
      <c r="AP19" s="21">
        <v>2529250</v>
      </c>
      <c r="AQ19" s="15">
        <f t="array" ref="AQ19">AP19/INDEX(Exch_rate,MATCH($A19,Exch_regions1,0),MATCH(AP$1,Exch_months1,0))</f>
        <v>119.30424528301887</v>
      </c>
      <c r="AR19" s="21">
        <v>2733025</v>
      </c>
      <c r="AS19" s="15">
        <f t="array" ref="AS19">AR19/INDEX(Exch_rate,MATCH($A19,Exch_regions1,0),MATCH(AR$1,Exch_months1,0))</f>
        <v>127.11744186046512</v>
      </c>
      <c r="AT19" s="21">
        <v>2339650</v>
      </c>
      <c r="AU19" s="15">
        <f t="array" ref="AU19">AT19/INDEX(Exch_rate,MATCH($A19,Exch_regions1,0),MATCH(AT$1,Exch_months1,0))</f>
        <v>108.82093023255814</v>
      </c>
      <c r="AV19" s="21">
        <v>2274315</v>
      </c>
      <c r="AW19" s="15">
        <f t="array" ref="AW19">AV19/INDEX(Exch_rate,MATCH($A19,Exch_regions1,0),MATCH(AV$1,Exch_months1,0))</f>
        <v>103.37795454545454</v>
      </c>
      <c r="AX19" s="21">
        <v>2555565</v>
      </c>
      <c r="AY19" s="15">
        <f t="array" ref="AY19">AX19/INDEX(Exch_rate,MATCH($A19,Exch_regions1,0),MATCH(AX$1,Exch_months1,0))</f>
        <v>113.58066666666667</v>
      </c>
      <c r="AZ19" s="21">
        <v>2534115</v>
      </c>
      <c r="BA19" s="15">
        <f t="array" ref="BA19">AZ19/INDEX(Exch_rate,MATCH($A19,Exch_regions1,0),MATCH(AZ$1,Exch_months1,0))</f>
        <v>117.86581395348837</v>
      </c>
      <c r="BB19" s="21">
        <v>2564610</v>
      </c>
      <c r="BC19" s="15">
        <f t="array" ref="BC19">BB19/INDEX(Exch_rate,MATCH($A19,Exch_regions1,0),MATCH(BB$1,Exch_months1,0))</f>
        <v>116.57318181818182</v>
      </c>
      <c r="BD19" s="21">
        <v>2652300</v>
      </c>
      <c r="BE19" s="15">
        <f t="array" ref="BE19">BD19/INDEX(Exch_rate,MATCH($A19,Exch_regions1,0),MATCH(BD$1,Exch_months1,0))</f>
        <v>120.55909090909091</v>
      </c>
      <c r="BF19" s="21">
        <v>2711925</v>
      </c>
      <c r="BG19" s="15">
        <f t="array" ref="BG19">BF19/INDEX(Exch_rate,MATCH($A19,Exch_regions1,0),MATCH(BF$1,Exch_months1,0))</f>
        <v>120.53</v>
      </c>
      <c r="BH19" s="21">
        <v>2521500</v>
      </c>
      <c r="BI19" s="15">
        <f t="array" ref="BI19">BH19/INDEX(Exch_rate,MATCH($A19,Exch_regions1,0),MATCH(BH$1,Exch_months1,0))</f>
        <v>112.06666666666666</v>
      </c>
      <c r="BJ19" s="21">
        <v>2535375</v>
      </c>
      <c r="BK19" s="15">
        <f t="array" ref="BK19">BJ19/INDEX(Exch_rate,MATCH($A19,Exch_regions1,0),MATCH(BJ$1,Exch_months1,0))</f>
        <v>112.68333333333334</v>
      </c>
      <c r="BL19" s="21">
        <v>2348865</v>
      </c>
      <c r="BM19" s="15">
        <f t="array" ref="BM19">BL19/INDEX(Exch_rate,MATCH($A19,Exch_regions1,0),MATCH(BL$1,Exch_months1,0))</f>
        <v>104.39400000000001</v>
      </c>
      <c r="BN19" s="21">
        <v>2552925</v>
      </c>
      <c r="BO19" s="15">
        <f t="array" ref="BO19">BN19/INDEX(Exch_rate,MATCH($A19,Exch_regions1,0),MATCH(BN$1,Exch_months1,0))</f>
        <v>113.46333333333334</v>
      </c>
      <c r="BP19" s="21">
        <v>2308650</v>
      </c>
      <c r="BQ19" s="15">
        <f t="array" ref="BQ19">BP19/INDEX(Exch_rate,MATCH($A19,Exch_regions1,0),MATCH(BP$1,Exch_months1,0))</f>
        <v>102.60666666666667</v>
      </c>
      <c r="BR19" s="21">
        <v>2286300</v>
      </c>
      <c r="BS19" s="15">
        <f t="array" ref="BS19">BR19/INDEX(Exch_rate,MATCH($A19,Exch_regions1,0),MATCH(BR$1,Exch_months1,0))</f>
        <v>101.61333333333333</v>
      </c>
      <c r="BT19" s="21">
        <v>2573370</v>
      </c>
      <c r="BU19" s="15">
        <f t="array" ref="BU19">BT19/INDEX(Exch_rate,MATCH($A19,Exch_regions1,0),MATCH(BT$1,Exch_months1,0))</f>
        <v>114.372</v>
      </c>
      <c r="BV19" s="21">
        <v>2517885</v>
      </c>
      <c r="BW19" s="15">
        <f t="array" ref="BW19">BV19/INDEX(Exch_rate,MATCH($A19,Exch_regions1,0),MATCH(BV$1,Exch_months1,0))</f>
        <v>111.90600000000001</v>
      </c>
      <c r="BX19" s="21">
        <v>2587635</v>
      </c>
      <c r="BY19" s="15">
        <f t="array" ref="BY19">BX19/INDEX(Exch_rate,MATCH($A19,Exch_regions1,0),MATCH(BX$1,Exch_months1,0))</f>
        <v>112.5058695652174</v>
      </c>
      <c r="BZ19" s="21">
        <v>2594190</v>
      </c>
      <c r="CA19" s="15">
        <f t="array" ref="CA19">BZ19/INDEX(Exch_rate,MATCH($A19,Exch_regions1,0),MATCH(BZ$1,Exch_months1,0))</f>
        <v>112.79086956521739</v>
      </c>
      <c r="CB19" s="21">
        <v>2960715</v>
      </c>
      <c r="CC19" s="15">
        <f t="array" ref="CC19">CB19/INDEX(Exch_rate,MATCH($A19,Exch_regions1,0),MATCH(CB$1,Exch_months1,0))</f>
        <v>128.72673913043479</v>
      </c>
      <c r="CD19" s="21">
        <v>2929470</v>
      </c>
      <c r="CE19" s="15">
        <f t="array" ref="CE19">CD19/INDEX(Exch_rate,MATCH($A19,Exch_regions1,0),MATCH(CD$1,Exch_months1,0))</f>
        <v>124.65829787234043</v>
      </c>
      <c r="CF19" s="21">
        <v>2679720</v>
      </c>
      <c r="CG19" s="15">
        <f t="array" ref="CG19">CF19/INDEX(Exch_rate,MATCH($A19,Exch_regions1,0),MATCH(CF$1,Exch_months1,0))</f>
        <v>116.5095652173913</v>
      </c>
      <c r="CH19" s="21">
        <v>2671875</v>
      </c>
      <c r="CI19" s="15">
        <f t="array" ref="CI19">CH19/INDEX(Exch_rate,MATCH($A19,Exch_regions1,0),MATCH(CH$1,Exch_months1,0))</f>
        <v>111.328125</v>
      </c>
      <c r="CJ19" s="21">
        <v>2565000</v>
      </c>
      <c r="CK19" s="15">
        <f t="array" ref="CK19">CJ19/INDEX(Exch_rate,MATCH($A19,Exch_regions1,0),MATCH(CJ$1,Exch_months1,0))</f>
        <v>106.875</v>
      </c>
      <c r="CL19" s="21">
        <v>2549625</v>
      </c>
      <c r="CM19" s="15">
        <f t="array" ref="CM19">CL19/INDEX(Exch_rate,MATCH($A19,Exch_regions1,0),MATCH(CL$1,Exch_months1,0))</f>
        <v>107.35263157894737</v>
      </c>
      <c r="CN19" s="21">
        <v>1852500</v>
      </c>
      <c r="CO19" s="15">
        <f t="array" ref="CO19">CN19/INDEX(Exch_rate,MATCH($A19,Exch_regions1,0),MATCH(CN$1,Exch_months1,0))</f>
        <v>78</v>
      </c>
      <c r="CP19" s="21">
        <v>1906125</v>
      </c>
      <c r="CQ19" s="15">
        <f t="array" ref="CQ19">CP19/INDEX(Exch_rate,MATCH($A19,Exch_regions1,0),MATCH(CP$1,Exch_months1,0))</f>
        <v>80.257894736842104</v>
      </c>
      <c r="CR19" s="21">
        <v>2043000</v>
      </c>
      <c r="CS19" s="15">
        <f t="array" ref="CS19">CR19/INDEX(Exch_rate,MATCH($A19,Exch_regions1,0),MATCH(CR$1,Exch_months1,0))</f>
        <v>83.901437371663249</v>
      </c>
      <c r="CT19" s="21">
        <v>2130000</v>
      </c>
      <c r="CU19" s="15">
        <f t="array" ref="CU19">CT19/INDEX(Exch_rate,MATCH($A19,Exch_regions1,0),MATCH(CT$1,Exch_months1,0))</f>
        <v>86.938775510204081</v>
      </c>
      <c r="CV19" s="21">
        <v>2092125</v>
      </c>
      <c r="CW19" s="15">
        <f t="array" ref="CW19">CV19/INDEX(Exch_rate,MATCH($A19,Exch_regions1,0),MATCH(CV$1,Exch_months1,0))</f>
        <v>85.830769230769235</v>
      </c>
      <c r="CX19" s="15">
        <v>2206620</v>
      </c>
      <c r="CY19" s="15">
        <f t="array" ref="CY19">CX19/INDEX(Exch_rate,MATCH($A19,Exch_regions1,0),MATCH(CX$1,Exch_months1,0))</f>
        <v>96.994285714285709</v>
      </c>
      <c r="CZ19" s="15">
        <v>2423175</v>
      </c>
      <c r="DA19" s="15">
        <f t="array" ref="DA19">CZ19/INDEX(Exch_rate,MATCH($A19,Exch_regions1,0),MATCH(CZ$1,Exch_months1,0))</f>
        <v>104.44719827586206</v>
      </c>
      <c r="DB19" s="15">
        <v>2479125</v>
      </c>
      <c r="DC19" s="15">
        <f t="array" ref="DC19">DB19/INDEX(Exch_rate,MATCH($A19,Exch_regions1,0),MATCH(DB$1,Exch_months1,0))</f>
        <v>107.2054054054054</v>
      </c>
      <c r="DD19" s="15">
        <v>2569995</v>
      </c>
      <c r="DE19" s="15">
        <f t="array" ref="DE19">DD19/INDEX(Exch_rate,MATCH($A19,Exch_regions1,0),MATCH(DD$1,Exch_months1,0))</f>
        <v>109.94631016042781</v>
      </c>
      <c r="DF19" s="2">
        <v>2674995</v>
      </c>
      <c r="DG19" s="15">
        <f t="array" ref="DG19">DF19/INDEX(Exch_rate,MATCH($A19,Exch_regions1,0),MATCH(DF$1,Exch_months1,0))</f>
        <v>114.43828877005348</v>
      </c>
      <c r="DH19" s="2">
        <v>2701995</v>
      </c>
      <c r="DI19" s="15">
        <f t="array" ref="DI19">DH19/INDEX(Exch_rate,MATCH($A19,Exch_regions1,0),MATCH(DH$1,Exch_months1,0))</f>
        <v>115.59336898395722</v>
      </c>
      <c r="DJ19" s="2">
        <v>2664120</v>
      </c>
      <c r="DK19" s="15">
        <f t="array" ref="DK19">DJ19/INDEX(Exch_rate,MATCH($A19,Exch_regions1,0),MATCH(DJ$1,Exch_months1,0))</f>
        <v>113.97304812834224</v>
      </c>
      <c r="DL19" s="2">
        <v>2454120</v>
      </c>
      <c r="DM19" s="15">
        <f t="array" ref="DM19">DL19/INDEX(Exch_rate,MATCH($A19,Exch_regions1,0),MATCH(DL$1,Exch_months1,0))</f>
        <v>104.9890909090909</v>
      </c>
      <c r="DN19" s="2">
        <v>2399745</v>
      </c>
      <c r="DO19" s="15">
        <f t="array" ref="DO19">DN19/INDEX(Exch_rate,MATCH($A19,Exch_regions1,0),MATCH(DN$1,Exch_months1,0))</f>
        <v>102.66288770053475</v>
      </c>
      <c r="DP19" s="2">
        <v>2358120</v>
      </c>
      <c r="DQ19" s="15">
        <f t="array" ref="DQ19">DP19/INDEX(Exch_rate,MATCH($A19,Exch_regions1,0),MATCH(DP$1,Exch_months1,0))</f>
        <v>100.88213903743315</v>
      </c>
      <c r="DR19" s="17">
        <v>2214195</v>
      </c>
      <c r="DS19" s="15">
        <f t="array" ref="DS19">DR19/INDEX(Exch_rate,MATCH($A19,Exch_regions1,0),MATCH(DR$1,Exch_months1,0))</f>
        <v>94.221063829787241</v>
      </c>
      <c r="DT19" s="17">
        <v>2191500</v>
      </c>
      <c r="DU19" s="15">
        <f t="array" ref="DU19">DT19/INDEX(Exch_rate,MATCH($A19,Exch_regions1,0),MATCH(DT$1,Exch_months1,0))</f>
        <v>93.255319148936167</v>
      </c>
      <c r="DV19" s="17">
        <v>2215125</v>
      </c>
      <c r="DW19" s="15">
        <f t="array" ref="DW19">DV19/INDEX(Exch_rate,MATCH($A19,Exch_regions1,0),MATCH(DV$1,Exch_months1,0))</f>
        <v>94.260638297872347</v>
      </c>
      <c r="DX19" s="17">
        <v>2308875</v>
      </c>
      <c r="DY19" s="15">
        <f t="array" ref="DY19">DX19/INDEX(Exch_rate,MATCH($A19,Exch_regions1,0),MATCH(DX$1,Exch_months1,0))</f>
        <v>98.25</v>
      </c>
      <c r="DZ19" s="17">
        <v>2427375</v>
      </c>
      <c r="EA19" s="15">
        <f t="array" ref="EA19">DZ19/INDEX(Exch_rate,MATCH($A19,Exch_regions1,0),MATCH(DZ$1,Exch_months1,0))</f>
        <v>102.20526315789473</v>
      </c>
      <c r="EB19" s="17">
        <v>2369250</v>
      </c>
      <c r="EC19" s="15">
        <f t="array" ref="EC19">EB19/INDEX(Exch_rate,MATCH($A19,Exch_regions1,0),MATCH(EB$1,Exch_months1,0))</f>
        <v>99.757894736842104</v>
      </c>
      <c r="ED19" s="2">
        <v>2299575</v>
      </c>
      <c r="EE19" s="15">
        <f t="array" ref="EE19">ED19/INDEX(Exch_rate,MATCH($A19,Exch_regions1,0),MATCH(ED$1,Exch_months1,0))</f>
        <v>95.815624999999997</v>
      </c>
      <c r="EF19" s="20">
        <v>2206125</v>
      </c>
      <c r="EG19" s="15">
        <f t="array" ref="EG19">EF19/INDEX(Exch_rate,MATCH($A19,Exch_regions1,0),MATCH(EF$1,Exch_months1,0))</f>
        <v>91.921875</v>
      </c>
      <c r="EH19" s="2">
        <v>2188500</v>
      </c>
      <c r="EI19" s="15">
        <f t="array" ref="EI19">EH19/INDEX(Exch_rate,MATCH($A19,Exch_regions1,0),MATCH(EH$1,Exch_months1,0))</f>
        <v>91.1875</v>
      </c>
      <c r="EJ19" s="21">
        <v>2206275</v>
      </c>
      <c r="EK19" s="15">
        <f t="array" ref="EK19">EJ19/INDEX(Exch_rate,MATCH($A19,Exch_regions1,0),MATCH(EJ$1,Exch_months1,0))</f>
        <v>91.928124999999994</v>
      </c>
      <c r="EL19" s="21">
        <v>2263125</v>
      </c>
      <c r="EM19" s="15">
        <f t="array" ref="EM19">EL19/INDEX(Exch_rate,MATCH($A19,Exch_regions1,0),MATCH(EL$1,Exch_months1,0))</f>
        <v>94.296875</v>
      </c>
      <c r="EN19" s="2">
        <v>2259675</v>
      </c>
      <c r="EO19" s="15">
        <f t="array" ref="EO19">EN19/INDEX(Exch_rate,MATCH($A19,Exch_regions1,0),MATCH(EN$1,Exch_months1,0))</f>
        <v>94.153125000000003</v>
      </c>
      <c r="EP19" s="2">
        <v>2260500</v>
      </c>
      <c r="EQ19" s="15">
        <f t="array" ref="EQ19">EP19/INDEX(Exch_rate,MATCH($A19,Exch_regions1,0),MATCH(EP$1,Exch_months1,0))</f>
        <v>94.1875</v>
      </c>
      <c r="ER19" s="29">
        <v>2375250</v>
      </c>
      <c r="ES19" s="15">
        <f t="array" ref="ES19">ER19/INDEX(Exch_rate,MATCH($A19,Exch_regions1,0),MATCH(ER$1,Exch_months1,0))</f>
        <v>98.96875</v>
      </c>
      <c r="ET19" s="29">
        <v>2373750</v>
      </c>
      <c r="EU19" s="15">
        <f t="array" ref="EU19">ET19/INDEX(Exch_rate,MATCH($A19,Exch_regions1,0),MATCH(ET$1,Exch_months1,0))</f>
        <v>97.886597938144334</v>
      </c>
      <c r="EV19" s="30">
        <v>2354400</v>
      </c>
      <c r="EW19" s="15">
        <f t="array" ref="EW19">EV19/INDEX(Exch_rate,MATCH($A19,Exch_regions1,0),MATCH(EV$1,Exch_months1,0))</f>
        <v>97.088659793814429</v>
      </c>
      <c r="EX19" s="30">
        <v>2395500</v>
      </c>
      <c r="EY19" s="15">
        <f t="array" ref="EY19">EX19/INDEX(Exch_rate,MATCH($A19,Exch_regions1,0),MATCH(EX$1,Exch_months1,0))</f>
        <v>97.775510204081627</v>
      </c>
      <c r="EZ19" s="30">
        <v>2403750</v>
      </c>
      <c r="FA19" s="15">
        <f t="array" ref="FA19">EZ19/INDEX(Exch_rate,MATCH($A19,Exch_regions1,0),MATCH(EZ$1,Exch_months1,0))</f>
        <v>98.112244897959187</v>
      </c>
      <c r="FB19" s="30">
        <v>2402250</v>
      </c>
      <c r="FC19" s="15">
        <f t="array" ref="FC19">FB19/INDEX(Exch_rate,MATCH($A19,Exch_regions1,0),MATCH(FB$1,Exch_months1,0))</f>
        <v>98.051020408163268</v>
      </c>
      <c r="FD19" s="30">
        <v>2442937.5</v>
      </c>
      <c r="FE19" s="15">
        <f t="array" ref="FE19">FD19/INDEX(Exch_rate,MATCH($A19,Exch_regions1,0),MATCH(FD$1,Exch_months1,0))</f>
        <v>95.80147058823529</v>
      </c>
      <c r="FF19" s="15">
        <v>2342437.5</v>
      </c>
      <c r="FG19" s="15">
        <f t="array" ref="FG19">FF19/INDEX(Exch_rate,MATCH($A19,Exch_regions1,0),MATCH(FF$1,Exch_months1,0))</f>
        <v>91.860294117647058</v>
      </c>
      <c r="FH19" s="15">
        <v>2282062.5</v>
      </c>
      <c r="FI19" s="15">
        <f t="array" ref="FI19">FH19/INDEX(Exch_rate,MATCH($A19,Exch_regions1,0),MATCH(FH$1,Exch_months1,0))</f>
        <v>88.195652173913047</v>
      </c>
      <c r="FJ19" s="15">
        <v>2376187.5</v>
      </c>
      <c r="FK19" s="15">
        <f t="array" ref="FK19">FJ19/INDEX(Exch_rate,MATCH($A19,Exch_regions1,0),MATCH(FJ$1,Exch_months1,0))</f>
        <v>93.183823529411768</v>
      </c>
      <c r="FL19" s="15">
        <v>2328750</v>
      </c>
      <c r="FM19" s="15">
        <f t="array" ref="FM19">FL19/INDEX(Exch_rate,MATCH($A19,Exch_regions1,0),MATCH(FL$1,Exch_months1,0))</f>
        <v>91.32352941176471</v>
      </c>
      <c r="FN19" s="15">
        <v>2291437.5</v>
      </c>
      <c r="FO19" s="15">
        <f t="array" ref="FO19">FN19/INDEX(Exch_rate,MATCH($A19,Exch_regions1,0),MATCH(FN$1,Exch_months1,0))</f>
        <v>88.132211538461533</v>
      </c>
      <c r="FP19" s="15">
        <v>2247000</v>
      </c>
      <c r="FQ19" s="15">
        <f t="array" ref="FQ19">FP19/INDEX(Exch_rate,MATCH($A19,Exch_regions1,0),MATCH(FP$1,Exch_months1,0))</f>
        <v>86.42307692307692</v>
      </c>
      <c r="FR19" s="15">
        <v>2261550</v>
      </c>
      <c r="FS19" s="15">
        <f t="array" ref="FS19">FR19/INDEX(Exch_rate,MATCH($A19,Exch_regions1,0),MATCH(FR$1,Exch_months1,0))</f>
        <v>86.982692307692304</v>
      </c>
      <c r="FT19" s="15">
        <v>2502807.5</v>
      </c>
      <c r="FU19" s="15">
        <f t="array" ref="FU19">FT19/INDEX(Exch_rate,MATCH($A19,Exch_regions1,0),MATCH(FT$1,Exch_months1,0))</f>
        <v>97.171878943179394</v>
      </c>
      <c r="FV19" s="15">
        <v>2566807.5</v>
      </c>
      <c r="FW19" s="15">
        <f t="array" ref="FW19">FV19/INDEX(Exch_rate,MATCH($A19,Exch_regions1,0),MATCH(FV$1,Exch_months1,0))</f>
        <v>98.251004784689002</v>
      </c>
      <c r="FX19" s="15">
        <v>2476695</v>
      </c>
      <c r="FY19" s="15">
        <f t="array" ref="FY19">FX19/INDEX(Exch_rate,MATCH($A19,Exch_regions1,0),MATCH(FX$1,Exch_months1,0))</f>
        <v>94.575465393794744</v>
      </c>
      <c r="FZ19" s="15">
        <v>2473932.5</v>
      </c>
      <c r="GA19" s="15">
        <f t="array" ref="GA19">FZ19/INDEX(Exch_rate,MATCH($A19,Exch_regions1,0),MATCH(FZ$1,Exch_months1,0))</f>
        <v>94.245047619047625</v>
      </c>
      <c r="GB19" s="15">
        <v>2428995</v>
      </c>
      <c r="GC19" s="15">
        <f t="array" ref="GC19">GB19/INDEX(Exch_rate,MATCH($A19,Exch_regions1,0),MATCH(GB$1,Exch_months1,0))</f>
        <v>92.975885167464114</v>
      </c>
      <c r="GD19" s="15">
        <v>2359745</v>
      </c>
      <c r="GE19" s="15">
        <f t="array" ref="GE19">GD19/INDEX(Exch_rate,MATCH($A19,Exch_regions1,0),MATCH(GD$1,Exch_months1,0))</f>
        <v>90.109594272076379</v>
      </c>
      <c r="GF19" s="15">
        <v>2328558.5</v>
      </c>
      <c r="GG19" s="15">
        <f t="array" ref="GG19">GF19/INDEX(Exch_rate,MATCH($A19,Exch_regions1,0),MATCH(GF$1,Exch_months1,0))</f>
        <v>90.341745877788554</v>
      </c>
      <c r="GH19" s="15">
        <v>2366245</v>
      </c>
      <c r="GI19" s="15">
        <f t="array" ref="GI19">GH19/INDEX(Exch_rate,MATCH($A19,Exch_regions1,0),MATCH(GH$1,Exch_months1,0))</f>
        <v>92.521798631476045</v>
      </c>
      <c r="GJ19" s="15">
        <v>2355604</v>
      </c>
      <c r="GK19" s="15">
        <f t="array" ref="GK19">GJ19/INDEX(Exch_rate,MATCH($A19,Exch_regions1,0),MATCH(GJ$1,Exch_months1,0))</f>
        <v>91.622092570984051</v>
      </c>
      <c r="GL19" s="15">
        <v>2390375</v>
      </c>
      <c r="GM19" s="15">
        <f t="array" ref="GM19">GL19/INDEX(Exch_rate,MATCH($A19,Exch_regions1,0),MATCH(GL$1,Exch_months1,0))</f>
        <v>92.740058195926281</v>
      </c>
      <c r="GN19" s="15">
        <v>2492875</v>
      </c>
      <c r="GO19" s="15">
        <f t="array" ref="GO19">GN19/INDEX(Exch_rate,MATCH($A19,Exch_regions1,0),MATCH(GN$1,Exch_months1,0))</f>
        <v>94.966666666666669</v>
      </c>
      <c r="GP19" s="15">
        <v>2615275</v>
      </c>
      <c r="GQ19" s="15">
        <f t="array" ref="GQ19">GP19/INDEX(Exch_rate,MATCH($A19,Exch_regions1,0),MATCH(GP$1,Exch_months1,0))</f>
        <v>98.68962264150943</v>
      </c>
      <c r="GR19" s="15">
        <v>2552880</v>
      </c>
      <c r="GS19" s="15">
        <f t="array" ref="GS19">GR19/INDEX(Exch_rate,MATCH($A19,Exch_regions1,0),MATCH(GR$1,Exch_months1,0))</f>
        <v>97.252571428571429</v>
      </c>
      <c r="GT19" s="15">
        <v>2579400</v>
      </c>
      <c r="GU19" s="15">
        <f t="array" ref="GU19">GT19/INDEX(Exch_rate,MATCH($A19,Exch_regions1,0),MATCH(GT$1,Exch_months1,0))</f>
        <v>98.337781166603122</v>
      </c>
      <c r="GV19" s="15">
        <v>2643750</v>
      </c>
      <c r="GW19" s="15">
        <f t="array" ref="GW19">GV19/INDEX(Exch_rate,MATCH($A19,Exch_regions1,0),MATCH(GV$1,Exch_months1,0))</f>
        <v>99.764150943396231</v>
      </c>
      <c r="GX19" s="15">
        <v>2836769</v>
      </c>
      <c r="GY19" s="15">
        <f t="array" ref="GY19">GX19/INDEX(Exch_rate,MATCH($A19,Exch_regions1,0),MATCH(GX$1,Exch_months1,0))</f>
        <v>107.04788679245283</v>
      </c>
      <c r="GZ19" s="2">
        <v>2778300</v>
      </c>
      <c r="HA19" s="15">
        <f t="array" ref="HA19">GZ19/INDEX(Exch_rate,MATCH($A19,Exch_regions1,0),MATCH(GZ$1,Exch_months1,0))</f>
        <v>104.84150943396226</v>
      </c>
      <c r="HB19" s="15">
        <v>2667000</v>
      </c>
      <c r="HC19" s="15">
        <f t="array" ref="HC19">HB19/INDEX(Exch_rate,MATCH($A19,Exch_regions1,0),MATCH(HB$1,Exch_months1,0))</f>
        <v>100.64150943396227</v>
      </c>
      <c r="HD19" s="15">
        <v>2839124.5</v>
      </c>
      <c r="HE19" s="15">
        <f t="array" ref="HE19">HD19/INDEX(Exch_rate,MATCH($A19,Exch_regions1,0),MATCH(HD$1,Exch_months1,0))</f>
        <v>107.13677358490565</v>
      </c>
      <c r="HF19" s="15">
        <v>2790400</v>
      </c>
      <c r="HG19" s="15">
        <f t="array" ref="HG19">HF19/INDEX(Exch_rate,MATCH($A19,Exch_regions1,0),MATCH(HF$1,Exch_months1,0))</f>
        <v>105.29811320754717</v>
      </c>
      <c r="HH19" s="15">
        <v>2810124.5</v>
      </c>
      <c r="HI19" s="15">
        <f t="array" ref="HI19">HH19/INDEX(Exch_rate,MATCH($A19,Exch_regions1,0),MATCH(HH$1,Exch_months1,0))</f>
        <v>106.04243396226416</v>
      </c>
      <c r="HJ19" s="15">
        <v>2853399.5</v>
      </c>
      <c r="HK19" s="15">
        <f t="array" ref="HK19">HJ19/INDEX(Exch_rate,MATCH($A19,Exch_regions1,0),MATCH(HJ$1,Exch_months1,0))</f>
        <v>107.67545283018868</v>
      </c>
      <c r="HL19" s="15">
        <v>2936375</v>
      </c>
      <c r="HM19" s="15">
        <f t="array" ref="HM19">HL19/INDEX(Exch_rate,MATCH($A19,Exch_regions1,0),MATCH(HL$1,Exch_months1,0))</f>
        <v>110.80660377358491</v>
      </c>
      <c r="HN19" s="15">
        <v>3169749.5</v>
      </c>
      <c r="HO19" s="15">
        <f t="array" ref="HO19">HN19/INDEX(Exch_rate,MATCH($A19,Exch_regions1,0),MATCH(HN$1,Exch_months1,0))</f>
        <v>119.61318867924528</v>
      </c>
      <c r="HP19" s="15">
        <v>3243500</v>
      </c>
      <c r="HQ19" s="15">
        <f t="array" ref="HQ19">HP19/INDEX(Exch_rate,MATCH($A19,Exch_regions1,0),MATCH(HP$1,Exch_months1,0))</f>
        <v>122.39622641509433</v>
      </c>
      <c r="HR19" s="15">
        <v>3288200</v>
      </c>
      <c r="HS19" s="15">
        <f t="array" ref="HS19">HR19/INDEX(Exch_rate,MATCH($A19,Exch_regions1,0),MATCH(HR$1,Exch_months1,0))</f>
        <v>123.43093093093093</v>
      </c>
      <c r="HT19" s="15">
        <v>3315374</v>
      </c>
      <c r="HU19" s="15">
        <f t="array" ref="HU19">HT19/INDEX(Exch_rate,MATCH($A19,Exch_regions1,0),MATCH(HT$1,Exch_months1,0))</f>
        <v>124.46265603003285</v>
      </c>
      <c r="HV19" s="15">
        <v>3421250</v>
      </c>
      <c r="HW19" s="15">
        <f t="array" ref="HW19">HV19/INDEX(Exch_rate,MATCH($A19,Exch_regions1,0),MATCH(HV$1,Exch_months1,0))</f>
        <v>128.25679475164011</v>
      </c>
      <c r="HX19" s="15">
        <v>3319000</v>
      </c>
      <c r="HY19" s="15">
        <f t="array" ref="HY19">HX19/INDEX(Exch_rate,MATCH($A19,Exch_regions1,0),MATCH(HX$1,Exch_months1,0))</f>
        <v>122.92592592592592</v>
      </c>
      <c r="HZ19" s="15">
        <v>3102875</v>
      </c>
      <c r="IA19" s="15">
        <f t="array" ref="IA19">HZ19/INDEX(Exch_rate,MATCH($A19,Exch_regions1,0),MATCH(HZ$1,Exch_months1,0))</f>
        <v>114.65588914549653</v>
      </c>
      <c r="IB19" s="15">
        <v>3275199</v>
      </c>
      <c r="IC19" s="15">
        <f t="array" ref="IC19">IB19/INDEX(Exch_rate,MATCH($A19,Exch_regions1,0),MATCH(IB$1,Exch_months1,0))</f>
        <v>121.30366666666667</v>
      </c>
      <c r="ID19" s="15">
        <v>3229624</v>
      </c>
      <c r="IE19" s="15">
        <f t="array" ref="IE19">ID19/INDEX(Exch_rate,MATCH($A19,Exch_regions1,0),MATCH(ID$1,Exch_months1,0))</f>
        <v>117.97713242009132</v>
      </c>
      <c r="IF19" s="15">
        <v>3310874.5</v>
      </c>
      <c r="IG19" s="15">
        <f t="array" ref="IG19">IF19/INDEX(Exch_rate,MATCH($A19,Exch_regions1,0),MATCH(IF$1,Exch_months1,0))</f>
        <v>118.7757668161435</v>
      </c>
      <c r="IH19" s="15">
        <v>3224899.5</v>
      </c>
      <c r="II19" s="15">
        <f t="array" ref="II19">IH19/INDEX(Exch_rate,MATCH($A19,Exch_regions1,0),MATCH(IH$1,Exch_months1,0))</f>
        <v>115.17498214285715</v>
      </c>
      <c r="IJ19" s="15">
        <v>3194999.5</v>
      </c>
      <c r="IK19" s="15">
        <f t="array" ref="IK19">IJ19/INDEX(Exch_rate,MATCH($A19,Exch_regions1,0),MATCH(IJ$1,Exch_months1,0))</f>
        <v>116.1818</v>
      </c>
      <c r="IL19" s="15">
        <v>3157374.5</v>
      </c>
      <c r="IM19" s="15">
        <f t="array" ref="IM19">IL19/INDEX(Exch_rate,MATCH($A19,Exch_regions1,0),MATCH(IL$1,Exch_months1,0))</f>
        <v>117.2132939822549</v>
      </c>
      <c r="IN19" s="15">
        <v>3229625</v>
      </c>
      <c r="IO19" s="15">
        <f t="array" ref="IO19">IN19/INDEX(Exch_rate,MATCH($A19,Exch_regions1,0),MATCH(IN$1,Exch_months1,0))</f>
        <v>119.61574074074075</v>
      </c>
      <c r="IP19" s="15">
        <v>3279874</v>
      </c>
      <c r="IQ19" s="15">
        <f t="array" ref="IQ19">IP19/INDEX(Exch_rate,MATCH($A19,Exch_regions1,0),MATCH(IP$1,Exch_months1,0))</f>
        <v>119.26814545454546</v>
      </c>
      <c r="IR19" s="15">
        <v>3106624</v>
      </c>
      <c r="IS19" s="15">
        <f t="array" ref="IS19">IR19/INDEX(Exch_rate,MATCH($A19,Exch_regions1,0),MATCH(IR$1,Exch_months1,0))</f>
        <v>113.48398173515982</v>
      </c>
      <c r="IT19" s="15">
        <v>3063025</v>
      </c>
      <c r="IU19" s="15">
        <f t="array" ref="IU19">IT19/INDEX(Exch_rate,MATCH($A19,Exch_regions1,0),MATCH(IT$1,Exch_months1,0))</f>
        <v>113.44537037037037</v>
      </c>
      <c r="IV19" s="15">
        <v>3076124</v>
      </c>
      <c r="IW19" s="15">
        <f t="array" ref="IW19">IV19/INDEX(Exch_rate,MATCH($A19,Exch_regions1,0),MATCH(IV$1,Exch_months1,0))</f>
        <v>113.93051851851853</v>
      </c>
      <c r="IX19" s="15">
        <v>3056624.5</v>
      </c>
      <c r="IY19" s="15">
        <f t="array" ref="IY19">IX19/INDEX(Exch_rate,MATCH($A19,Exch_regions1,0),MATCH(IX$1,Exch_months1,0))</f>
        <v>112.16970642201835</v>
      </c>
      <c r="IZ19" s="15">
        <v>3046639</v>
      </c>
      <c r="JA19" s="15">
        <f t="array" ref="JA19">IZ19/INDEX(Exch_rate,MATCH($A19,Exch_regions1,0),MATCH(IZ$1,Exch_months1,0))</f>
        <v>112.42210332103321</v>
      </c>
      <c r="JB19" s="15">
        <v>3246750</v>
      </c>
      <c r="JC19" s="15">
        <f t="array" ref="JC19">JB19/INDEX(Exch_rate,MATCH($A19,Exch_regions1,0),MATCH(JB$1,Exch_months1,0))</f>
        <v>117.52941176470588</v>
      </c>
      <c r="JD19" s="15">
        <v>3250000</v>
      </c>
      <c r="JE19" s="15">
        <f t="array" ref="JE19">JD19/INDEX(Exch_rate,MATCH($A19,Exch_regions1,0),MATCH(JD$1,Exch_months1,0))</f>
        <v>116.07142857142857</v>
      </c>
      <c r="JF19" s="15">
        <v>3166299.5</v>
      </c>
      <c r="JG19" s="15">
        <f t="array" ref="JG19">JF19/INDEX(Exch_rate,MATCH($A19,Exch_regions1,0),MATCH(JF$1,Exch_months1,0))</f>
        <v>112.0813982300885</v>
      </c>
      <c r="JH19" s="15">
        <v>2930624.5</v>
      </c>
      <c r="JI19" s="15">
        <f t="array" ref="JI19">JH19/INDEX(Exch_rate,MATCH($A19,Exch_regions1,0),MATCH(JH$1,Exch_months1,0))</f>
        <v>104.66516071428572</v>
      </c>
      <c r="JJ19" s="15">
        <v>3037124</v>
      </c>
      <c r="JK19" s="15">
        <f t="array" ref="JK19">JJ19/INDEX(Exch_rate,MATCH($A19,Exch_regions1,0),MATCH(JJ$1,Exch_months1,0))</f>
        <v>108.46871428571428</v>
      </c>
      <c r="JL19" s="15">
        <v>3096899</v>
      </c>
      <c r="JM19" s="15">
        <f>JL19/INDEX(Exchange_rate_data1,MATCH('Total Basket CMB_Regions '!$A19,Exch_regions,0),MATCH('Total Basket CMB_Regions '!JL$1,Exch_months3,0))</f>
        <v>110.60353571428571</v>
      </c>
      <c r="JN19" s="42">
        <v>3250625</v>
      </c>
      <c r="JO19" s="42">
        <f>JN19/INDEX(Exchange_rate_data2,MATCH('Total Basket CMB_Regions '!$A19,Exch_regions,0),MATCH('Total Basket CMB_Regions '!JN$1,Exch_months4,0))</f>
        <v>116.09375</v>
      </c>
      <c r="JP19" s="42">
        <v>3227124.5</v>
      </c>
      <c r="JQ19" s="42">
        <f>JP19/INDEX(Exchange_rate_data3,MATCH('Total Basket CMB_Regions '!$A19,Exch_regions,0),MATCH('Total Basket CMB_Regions '!JP$1,Exch_months5,0))</f>
        <v>115.25444642857143</v>
      </c>
      <c r="JR19" s="42">
        <v>3140849</v>
      </c>
      <c r="JS19" s="42">
        <f>JR19/INDEX(Exchange_rate4,MATCH('Total Basket CMB_Regions '!$A19,Exch_regions,0),MATCH('Total Basket CMB_Regions '!JR$1,Exch_month6,0))</f>
        <v>112.17317857142856</v>
      </c>
      <c r="JT19" s="42">
        <v>3107849</v>
      </c>
      <c r="JU19" s="42">
        <f>JT19/INDEX(Exchange_rate5,MATCH('Total Basket CMB_Regions '!$A19,Exch_regions,0),MATCH('Total Basket CMB_Regions '!JT$1,Exch_month7,0))</f>
        <v>110.99460714285715</v>
      </c>
      <c r="JV19" s="2">
        <v>2963675</v>
      </c>
      <c r="JW19" s="42">
        <f>JV19/INDEX(Exchange_rate6,MATCH('Total Basket CMB_Regions '!$A19,Exch_regions,0),MATCH('Total Basket CMB_Regions '!JV$1,Exch_month9,0))</f>
        <v>105.84553571428572</v>
      </c>
      <c r="JX19" s="42">
        <v>2919500</v>
      </c>
      <c r="JY19" s="42">
        <f>JX19/INDEX(Exchange_rate7,MATCH('Total Basket CMB_Regions '!$A19,Exch_regions,0),MATCH('Total Basket CMB_Regions '!JX$1,Exch_month10,0))</f>
        <v>104.26785714285714</v>
      </c>
      <c r="JZ19" s="42">
        <v>2971875</v>
      </c>
      <c r="KA19" s="42">
        <f>JZ19/INDEX(Exchange_rate8,MATCH('Total Basket CMB_Regions '!$A19,Exch_regions,0),MATCH('Total Basket CMB_Regions '!JZ$1,Exchange_month11,0))</f>
        <v>106.13839285714286</v>
      </c>
      <c r="KB19" s="42">
        <v>3054999</v>
      </c>
      <c r="KC19" s="42">
        <f>KB19/INDEX(Exchange_rate9,MATCH('Total Basket CMB_Regions '!$A19,Exch_regions,0),MATCH('Total Basket CMB_Regions '!KB$1,Exch_month11,0))</f>
        <v>107.19294736842106</v>
      </c>
      <c r="KD19" s="42">
        <v>3029750</v>
      </c>
      <c r="KE19" s="42">
        <f>KD19/INDEX(Exchange_rate10,MATCH('Total Basket CMB_Regions '!$A19,Exch_regions,0),MATCH('Total Basket CMB_Regions '!KD$1,Exch_month12,0))</f>
        <v>104.47413793103448</v>
      </c>
      <c r="KF19" s="42">
        <v>3062933</v>
      </c>
      <c r="KG19" s="42">
        <f>KF19/INDEX(Exchange_rate11,MATCH('Total Basket CMB_Regions '!$A19,Exch_regions,0),MATCH('Total Basket CMB_Regions '!KF$1,Exch_month13,0))</f>
        <v>107.47133333333333</v>
      </c>
      <c r="KH19" s="42">
        <v>3051225</v>
      </c>
      <c r="KI19" s="42">
        <f>KH19/INDEX(Exchange_rate12,MATCH('Total Basket CMB_Regions '!$A19,Exch_regions,0),MATCH('Total Basket CMB_Regions '!KH$1,Exch_month14,0))</f>
        <v>100.86694214876033</v>
      </c>
      <c r="KJ19" s="42">
        <v>2990437</v>
      </c>
      <c r="KK19" s="42">
        <f>KJ19/INDEX(Exchange_rate13,MATCH('Total Basket CMB_Regions '!$A19,Exch_regions,0),MATCH('Total Basket CMB_Regions '!KJ$1,Exch_month15,0))</f>
        <v>98.857421487603304</v>
      </c>
      <c r="KL19" s="42">
        <v>3076187</v>
      </c>
      <c r="KM19" s="42">
        <f>KL19/INDEX(Exchange_rate14,MATCH('Total Basket CMB_Regions '!$A19,Exch_regions,0),MATCH('Total Basket CMB_Regions '!KL$1,Exch_month16,0))</f>
        <v>102.53956666666667</v>
      </c>
      <c r="KN19" s="42">
        <v>2989900.5</v>
      </c>
      <c r="KO19" s="42">
        <f>KN19/INDEX(Exchange_rate15,MATCH('Total Basket CMB_Regions '!$A19,Exch_regions,0),MATCH('Total Basket CMB_Regions '!KN$1,Exch_month17,0))</f>
        <v>99.663349999999994</v>
      </c>
      <c r="KP19" s="44">
        <v>3029687.5</v>
      </c>
      <c r="KQ19" s="42">
        <f>KP19/INDEX(Exchange_rate16,MATCH('Total Basket CMB_Regions '!$A19,Exch_regions,0),MATCH('Total Basket CMB_Regions '!KP$1,Exch_month18,0))</f>
        <v>100.98958333333333</v>
      </c>
      <c r="KR19" s="42">
        <v>3051125</v>
      </c>
      <c r="KS19" s="42">
        <f>KR19/INDEX(Exchange_rate17,MATCH('Total Basket CMB_Regions '!$A19,Exch_regions,0),MATCH('Total Basket CMB_Regions '!KR$1,Exch_month19,0))</f>
        <v>101.70416666666667</v>
      </c>
      <c r="KT19" s="42">
        <v>2887421</v>
      </c>
      <c r="KU19" s="42">
        <f>KT19/INDEX(Exchange_rate18,MATCH('Total Basket CMB_Regions '!$A19,Exch_regions,0),MATCH('Total Basket CMB_Regions '!KT$1,Exch_month20,0))</f>
        <v>96.247366666666665</v>
      </c>
      <c r="KV19" s="42">
        <v>2861124.5</v>
      </c>
      <c r="KW19" s="42">
        <f>KV19/INDEX(Exchange_rate19,MATCH('Total Basket CMB_Regions '!$A19,Exch_regions,0),MATCH('Total Basket CMB_Regions '!KV$1,Exch_month21,0))</f>
        <v>95.37081666666667</v>
      </c>
      <c r="KX19" s="2">
        <v>2999499.5</v>
      </c>
      <c r="KY19" s="42">
        <f>KX19/INDEX(Exchange_rate20,MATCH('Total Basket CMB_Regions '!$A19,Exch_regions,0),MATCH(KX$1,Exch_month22,0))</f>
        <v>99.983316666666667</v>
      </c>
      <c r="KZ19" s="42">
        <v>3057300.5</v>
      </c>
      <c r="LA19" s="42">
        <f>KZ19/INDEX(Exchange_rate22,MATCH('Total Basket CMB_Regions '!$A19,Exch_regions,0),MATCH(KZ$1,Exch_month24,0))</f>
        <v>101.91001666666666</v>
      </c>
      <c r="LB19" s="42">
        <v>3105846.5</v>
      </c>
      <c r="LC19" s="42">
        <f>LB19/INDEX(Exchange_rate23,MATCH('Total Basket CMB_Regions '!$A19,Exch_regions,0),MATCH(LB$1,Exch_month25,0))</f>
        <v>103.52821666666667</v>
      </c>
      <c r="LD19" s="24">
        <f t="shared" si="0"/>
        <v>2932944.7</v>
      </c>
      <c r="LE19" s="24">
        <f t="shared" si="0"/>
        <v>106.42920586601902</v>
      </c>
      <c r="LG19" s="41"/>
    </row>
    <row r="20" spans="1:319" x14ac:dyDescent="0.35">
      <c r="A20" s="1" t="s">
        <v>62</v>
      </c>
      <c r="B20" s="21">
        <v>2188800</v>
      </c>
      <c r="C20" s="15">
        <f t="array" ref="C20">B20/INDEX(Exch_rate,MATCH($A20,Exch_regions1,0),MATCH(B$1,Exch_months1,0))</f>
        <v>102.8813160987074</v>
      </c>
      <c r="D20" s="21">
        <v>2069883.3333333333</v>
      </c>
      <c r="E20" s="15">
        <f t="array" ref="E20">D20/INDEX(Exch_rate,MATCH($A20,Exch_regions1,0),MATCH(D$1,Exch_months1,0))</f>
        <v>116.97560516153338</v>
      </c>
      <c r="F20" s="21">
        <v>1911288.3333333333</v>
      </c>
      <c r="G20" s="15">
        <f t="array" ref="G20">F20/INDEX(Exch_rate,MATCH($A20,Exch_regions1,0),MATCH(F$1,Exch_months1,0))</f>
        <v>120.17532093266963</v>
      </c>
      <c r="H20" s="21">
        <v>1887425</v>
      </c>
      <c r="I20" s="15">
        <f t="array" ref="I20">H20/INDEX(Exch_rate,MATCH($A20,Exch_regions1,0),MATCH(H$1,Exch_months1,0))</f>
        <v>109.97378004369993</v>
      </c>
      <c r="J20" s="21">
        <v>1947966.6666666667</v>
      </c>
      <c r="K20" s="15">
        <f t="array" ref="K20">J20/INDEX(Exch_rate,MATCH($A20,Exch_regions1,0),MATCH(J$1,Exch_months1,0))</f>
        <v>106.7866605756053</v>
      </c>
      <c r="L20" s="21">
        <v>2064281.6666666667</v>
      </c>
      <c r="M20" s="15">
        <f t="array" ref="M20">L20/INDEX(Exch_rate,MATCH($A20,Exch_regions1,0),MATCH(L$1,Exch_months1,0))</f>
        <v>109.31765225066196</v>
      </c>
      <c r="N20" s="21">
        <v>2102066.6666666665</v>
      </c>
      <c r="O20" s="15">
        <f t="array" ref="O20">N20/INDEX(Exch_rate,MATCH($A20,Exch_regions1,0),MATCH(N$1,Exch_months1,0))</f>
        <v>109.25502425502425</v>
      </c>
      <c r="P20" s="21">
        <v>2051025</v>
      </c>
      <c r="Q20" s="15">
        <f t="array" ref="Q20">P20/INDEX(Exch_rate,MATCH($A20,Exch_regions1,0),MATCH(P$1,Exch_months1,0))</f>
        <v>105.29326203208555</v>
      </c>
      <c r="R20" s="21">
        <v>2050150</v>
      </c>
      <c r="S20" s="15">
        <f t="array" ref="S20">R20/INDEX(Exch_rate,MATCH($A20,Exch_regions1,0),MATCH(R$1,Exch_months1,0))</f>
        <v>103.2647750167898</v>
      </c>
      <c r="T20" s="21">
        <v>2049331.6666666667</v>
      </c>
      <c r="U20" s="15">
        <f t="array" ref="U20">T20/INDEX(Exch_rate,MATCH($A20,Exch_regions1,0),MATCH(T$1,Exch_months1,0))</f>
        <v>97.587222222222223</v>
      </c>
      <c r="V20" s="21">
        <v>2069246.6666666667</v>
      </c>
      <c r="W20" s="15">
        <f t="array" ref="W20">V20/INDEX(Exch_rate,MATCH($A20,Exch_regions1,0),MATCH(V$1,Exch_months1,0))</f>
        <v>98.369264655780313</v>
      </c>
      <c r="X20" s="21">
        <v>2093030</v>
      </c>
      <c r="Y20" s="15">
        <f t="array" ref="Y20">X20/INDEX(Exch_rate,MATCH($A20,Exch_regions1,0),MATCH(X$1,Exch_months1,0))</f>
        <v>101.09628079214298</v>
      </c>
      <c r="Z20" s="21">
        <v>2078908.3333333333</v>
      </c>
      <c r="AA20" s="15">
        <f t="array" ref="AA20">Z20/INDEX(Exch_rate,MATCH($A20,Exch_regions1,0),MATCH(Z$1,Exch_months1,0))</f>
        <v>104.05380604796662</v>
      </c>
      <c r="AB20" s="21">
        <v>2087083.3333333333</v>
      </c>
      <c r="AC20" s="15">
        <f t="array" ref="AC20">AB20/INDEX(Exch_rate,MATCH($A20,Exch_regions1,0),MATCH(AB$1,Exch_months1,0))</f>
        <v>111.65849308961212</v>
      </c>
      <c r="AD20" s="21">
        <v>2033765</v>
      </c>
      <c r="AE20" s="15">
        <f t="array" ref="AE20">AD20/INDEX(Exch_rate,MATCH($A20,Exch_regions1,0),MATCH(AD$1,Exch_months1,0))</f>
        <v>107.10038969245893</v>
      </c>
      <c r="AF20" s="21">
        <v>2039248.3333333333</v>
      </c>
      <c r="AG20" s="15">
        <f t="array" ref="AG20">AF20/INDEX(Exch_rate,MATCH($A20,Exch_regions1,0),MATCH(AF$1,Exch_months1,0))</f>
        <v>102.6036897274633</v>
      </c>
      <c r="AH20" s="21">
        <v>2056748.3333333333</v>
      </c>
      <c r="AI20" s="15">
        <f t="array" ref="AI20">AH20/INDEX(Exch_rate,MATCH($A20,Exch_regions1,0),MATCH(AH$1,Exch_months1,0))</f>
        <v>101.86124638877423</v>
      </c>
      <c r="AJ20" s="21">
        <v>2177480</v>
      </c>
      <c r="AK20" s="15">
        <f t="array" ref="AK20">AJ20/INDEX(Exch_rate,MATCH($A20,Exch_regions1,0),MATCH(AJ$1,Exch_months1,0))</f>
        <v>107.0014742014742</v>
      </c>
      <c r="AL20" s="21">
        <v>2178866.6666666665</v>
      </c>
      <c r="AM20" s="15">
        <f t="array" ref="AM20">AL20/INDEX(Exch_rate,MATCH($A20,Exch_regions1,0),MATCH(AL$1,Exch_months1,0))</f>
        <v>106.35102704901362</v>
      </c>
      <c r="AN20" s="21">
        <v>2156596.6666666665</v>
      </c>
      <c r="AO20" s="15">
        <f t="array" ref="AO20">AN20/INDEX(Exch_rate,MATCH($A20,Exch_regions1,0),MATCH(AN$1,Exch_months1,0))</f>
        <v>104.75272212102813</v>
      </c>
      <c r="AP20" s="21">
        <v>2140723.3333333335</v>
      </c>
      <c r="AQ20" s="15">
        <f t="array" ref="AQ20">AP20/INDEX(Exch_rate,MATCH($A20,Exch_regions1,0),MATCH(AP$1,Exch_months1,0))</f>
        <v>102.68899904061401</v>
      </c>
      <c r="AR20" s="21">
        <v>2220051.6666666665</v>
      </c>
      <c r="AS20" s="15">
        <f t="array" ref="AS20">AR20/INDEX(Exch_rate,MATCH($A20,Exch_regions1,0),MATCH(AR$1,Exch_months1,0))</f>
        <v>104.04053737405296</v>
      </c>
      <c r="AT20" s="21">
        <v>2245951.6666666665</v>
      </c>
      <c r="AU20" s="15">
        <f t="array" ref="AU20">AT20/INDEX(Exch_rate,MATCH($A20,Exch_regions1,0),MATCH(AT$1,Exch_months1,0))</f>
        <v>105.23376674085353</v>
      </c>
      <c r="AV20" s="21">
        <v>2206870</v>
      </c>
      <c r="AW20" s="15">
        <f t="array" ref="AW20">AV20/INDEX(Exch_rate,MATCH($A20,Exch_regions1,0),MATCH(AV$1,Exch_months1,0))</f>
        <v>103.6446037759479</v>
      </c>
      <c r="AX20" s="21">
        <v>2083375</v>
      </c>
      <c r="AY20" s="15">
        <f t="array" ref="AY20">AX20/INDEX(Exch_rate,MATCH($A20,Exch_regions1,0),MATCH(AX$1,Exch_months1,0))</f>
        <v>95.330791229742601</v>
      </c>
      <c r="AZ20" s="21">
        <v>2139155</v>
      </c>
      <c r="BA20" s="15">
        <f t="array" ref="BA20">AZ20/INDEX(Exch_rate,MATCH($A20,Exch_regions1,0),MATCH(AZ$1,Exch_months1,0))</f>
        <v>95.962093457943922</v>
      </c>
      <c r="BB20" s="21">
        <v>2108411.6666666665</v>
      </c>
      <c r="BC20" s="15">
        <f t="array" ref="BC20">BB20/INDEX(Exch_rate,MATCH($A20,Exch_regions1,0),MATCH(BB$1,Exch_months1,0))</f>
        <v>95.691906202723146</v>
      </c>
      <c r="BD20" s="21">
        <v>2153636.6666666665</v>
      </c>
      <c r="BE20" s="15">
        <f t="array" ref="BE20">BD20/INDEX(Exch_rate,MATCH($A20,Exch_regions1,0),MATCH(BD$1,Exch_months1,0))</f>
        <v>96.503510082150854</v>
      </c>
      <c r="BF20" s="21">
        <v>2131601.6666666665</v>
      </c>
      <c r="BG20" s="15">
        <f t="array" ref="BG20">BF20/INDEX(Exch_rate,MATCH($A20,Exch_regions1,0),MATCH(BF$1,Exch_months1,0))</f>
        <v>94.667727609178371</v>
      </c>
      <c r="BH20" s="21">
        <v>2157242.3333333335</v>
      </c>
      <c r="BI20" s="15">
        <f t="array" ref="BI20">BH20/INDEX(Exch_rate,MATCH($A20,Exch_regions1,0),MATCH(BH$1,Exch_months1,0))</f>
        <v>96.954711610486896</v>
      </c>
      <c r="BJ20" s="21">
        <v>2127292.6666666665</v>
      </c>
      <c r="BK20" s="15">
        <f t="array" ref="BK20">BJ20/INDEX(Exch_rate,MATCH($A20,Exch_regions1,0),MATCH(BJ$1,Exch_months1,0))</f>
        <v>95.109955290611012</v>
      </c>
      <c r="BL20" s="21">
        <v>2062696.6666666667</v>
      </c>
      <c r="BM20" s="15">
        <f t="array" ref="BM20">BL20/INDEX(Exch_rate,MATCH($A20,Exch_regions1,0),MATCH(BL$1,Exch_months1,0))</f>
        <v>92.414725209080046</v>
      </c>
      <c r="BN20" s="21">
        <v>2133831.6666666665</v>
      </c>
      <c r="BO20" s="15">
        <f t="array" ref="BO20">BN20/INDEX(Exch_rate,MATCH($A20,Exch_regions1,0),MATCH(BN$1,Exch_months1,0))</f>
        <v>96.717582625118027</v>
      </c>
      <c r="BP20" s="21">
        <v>2143496.6666666665</v>
      </c>
      <c r="BQ20" s="15">
        <f t="array" ref="BQ20">BP20/INDEX(Exch_rate,MATCH($A20,Exch_regions1,0),MATCH(BP$1,Exch_months1,0))</f>
        <v>95.301815487217482</v>
      </c>
      <c r="BR20" s="21">
        <v>2163496.6666666665</v>
      </c>
      <c r="BS20" s="15">
        <f t="array" ref="BS20">BR20/INDEX(Exch_rate,MATCH($A20,Exch_regions1,0),MATCH(BR$1,Exch_months1,0))</f>
        <v>96.155407407407395</v>
      </c>
      <c r="BT20" s="21">
        <v>2108131.6666666665</v>
      </c>
      <c r="BU20" s="15">
        <f t="array" ref="BU20">BT20/INDEX(Exch_rate,MATCH($A20,Exch_regions1,0),MATCH(BT$1,Exch_months1,0))</f>
        <v>93.236844239033474</v>
      </c>
      <c r="BV20" s="21">
        <v>2116916.6666666665</v>
      </c>
      <c r="BW20" s="15">
        <f t="array" ref="BW20">BV20/INDEX(Exch_rate,MATCH($A20,Exch_regions1,0),MATCH(BV$1,Exch_months1,0))</f>
        <v>93.867551528677936</v>
      </c>
      <c r="BX20" s="21">
        <v>2096566.6666666667</v>
      </c>
      <c r="BY20" s="15">
        <f t="array" ref="BY20">BX20/INDEX(Exch_rate,MATCH($A20,Exch_regions1,0),MATCH(BX$1,Exch_months1,0))</f>
        <v>93.053223360579949</v>
      </c>
      <c r="BZ20" s="21">
        <v>2062816.6666666667</v>
      </c>
      <c r="CA20" s="15">
        <f t="array" ref="CA20">BZ20/INDEX(Exch_rate,MATCH($A20,Exch_regions1,0),MATCH(BZ$1,Exch_months1,0))</f>
        <v>91.946363568828474</v>
      </c>
      <c r="CB20" s="21">
        <v>2038431.6666666667</v>
      </c>
      <c r="CC20" s="15">
        <f t="array" ref="CC20">CB20/INDEX(Exch_rate,MATCH($A20,Exch_regions1,0),MATCH(CB$1,Exch_months1,0))</f>
        <v>89.85152806347341</v>
      </c>
      <c r="CD20" s="21">
        <v>2044586.6666666667</v>
      </c>
      <c r="CE20" s="15">
        <f t="array" ref="CE20">CD20/INDEX(Exch_rate,MATCH($A20,Exch_regions1,0),MATCH(CD$1,Exch_months1,0))</f>
        <v>88.946635730858461</v>
      </c>
      <c r="CF20" s="21">
        <v>2088881.6666666667</v>
      </c>
      <c r="CG20" s="15">
        <f t="array" ref="CG20">CF20/INDEX(Exch_rate,MATCH($A20,Exch_regions1,0),MATCH(CF$1,Exch_months1,0))</f>
        <v>92.394323626981205</v>
      </c>
      <c r="CH20" s="21">
        <v>2029216.6666666667</v>
      </c>
      <c r="CI20" s="15">
        <f t="array" ref="CI20">CH20/INDEX(Exch_rate,MATCH($A20,Exch_regions1,0),MATCH(CH$1,Exch_months1,0))</f>
        <v>88.797561135705578</v>
      </c>
      <c r="CJ20" s="21">
        <v>2006758.3333333333</v>
      </c>
      <c r="CK20" s="15">
        <f t="array" ref="CK20">CJ20/INDEX(Exch_rate,MATCH($A20,Exch_regions1,0),MATCH(CJ$1,Exch_months1,0))</f>
        <v>87.321231724297988</v>
      </c>
      <c r="CL20" s="21">
        <v>2022431.6666666667</v>
      </c>
      <c r="CM20" s="15">
        <f t="array" ref="CM20">CL20/INDEX(Exch_rate,MATCH($A20,Exch_regions1,0),MATCH(CL$1,Exch_months1,0))</f>
        <v>87.314912754092461</v>
      </c>
      <c r="CN20" s="21">
        <v>2096346.6666666667</v>
      </c>
      <c r="CO20" s="15">
        <f t="array" ref="CO20">CN20/INDEX(Exch_rate,MATCH($A20,Exch_regions1,0),MATCH(CN$1,Exch_months1,0))</f>
        <v>90.884707650510137</v>
      </c>
      <c r="CP20" s="21">
        <v>2127358.3333333335</v>
      </c>
      <c r="CQ20" s="15">
        <f t="array" ref="CQ20">CP20/INDEX(Exch_rate,MATCH($A20,Exch_regions1,0),MATCH(CP$1,Exch_months1,0))</f>
        <v>90.573678593527376</v>
      </c>
      <c r="CR20" s="21">
        <v>2183991.6666666665</v>
      </c>
      <c r="CS20" s="15">
        <f t="array" ref="CS20">CR20/INDEX(Exch_rate,MATCH($A20,Exch_regions1,0),MATCH(CR$1,Exch_months1,0))</f>
        <v>92.313842902430437</v>
      </c>
      <c r="CT20" s="21">
        <v>2172540</v>
      </c>
      <c r="CU20" s="15">
        <f t="array" ref="CU20">CT20/INDEX(Exch_rate,MATCH($A20,Exch_regions1,0),MATCH(CT$1,Exch_months1,0))</f>
        <v>91.797464788732384</v>
      </c>
      <c r="CV20" s="21">
        <v>2140875</v>
      </c>
      <c r="CW20" s="15">
        <f t="array" ref="CW20">CV20/INDEX(Exch_rate,MATCH($A20,Exch_regions1,0),MATCH(CV$1,Exch_months1,0))</f>
        <v>107.85264483627203</v>
      </c>
      <c r="CX20" s="15">
        <v>2113541.6666666665</v>
      </c>
      <c r="CY20" s="15">
        <f t="array" ref="CY20">CX20/INDEX(Exch_rate,MATCH($A20,Exch_regions1,0),MATCH(CX$1,Exch_months1,0))</f>
        <v>97.062763107539226</v>
      </c>
      <c r="CZ20" s="15">
        <v>2153666.6666666665</v>
      </c>
      <c r="DA20" s="15">
        <f t="array" ref="DA20">CZ20/INDEX(Exch_rate,MATCH($A20,Exch_regions1,0),MATCH(CZ$1,Exch_months1,0))</f>
        <v>96.360924683072327</v>
      </c>
      <c r="DB20" s="15">
        <v>2198016.6666666665</v>
      </c>
      <c r="DC20" s="15">
        <f t="array" ref="DC20">DB20/INDEX(Exch_rate,MATCH($A20,Exch_regions1,0),MATCH(DB$1,Exch_months1,0))</f>
        <v>98.096548646236229</v>
      </c>
      <c r="DD20" s="15">
        <v>1995500</v>
      </c>
      <c r="DE20" s="15">
        <f t="array" ref="DE20">DD20/INDEX(Exch_rate,MATCH($A20,Exch_regions1,0),MATCH(DD$1,Exch_months1,0))</f>
        <v>89.651815799326101</v>
      </c>
      <c r="DF20" s="2">
        <v>2193050</v>
      </c>
      <c r="DG20" s="15">
        <f t="array" ref="DG20">DF20/INDEX(Exch_rate,MATCH($A20,Exch_regions1,0),MATCH(DF$1,Exch_months1,0))</f>
        <v>97.49777711914642</v>
      </c>
      <c r="DH20" s="2">
        <v>2295650</v>
      </c>
      <c r="DI20" s="15">
        <f t="array" ref="DI20">DH20/INDEX(Exch_rate,MATCH($A20,Exch_regions1,0),MATCH(DH$1,Exch_months1,0))</f>
        <v>101.16709511568124</v>
      </c>
      <c r="DJ20" s="2">
        <v>2277325</v>
      </c>
      <c r="DK20" s="15">
        <f t="array" ref="DK20">DJ20/INDEX(Exch_rate,MATCH($A20,Exch_regions1,0),MATCH(DJ$1,Exch_months1,0))</f>
        <v>99.919195612431437</v>
      </c>
      <c r="DL20" s="2">
        <v>2256691.6666666665</v>
      </c>
      <c r="DM20" s="15">
        <f t="array" ref="DM20">DL20/INDEX(Exch_rate,MATCH($A20,Exch_regions1,0),MATCH(DL$1,Exch_months1,0))</f>
        <v>98.660375983678222</v>
      </c>
      <c r="DN20" s="2">
        <v>2168541.6666666665</v>
      </c>
      <c r="DO20" s="15">
        <f t="array" ref="DO20">DN20/INDEX(Exch_rate,MATCH($A20,Exch_regions1,0),MATCH(DN$1,Exch_months1,0))</f>
        <v>94.661695161877049</v>
      </c>
      <c r="DP20" s="2">
        <v>2151791.6666666665</v>
      </c>
      <c r="DQ20" s="15">
        <f t="array" ref="DQ20">DP20/INDEX(Exch_rate,MATCH($A20,Exch_regions1,0),MATCH(DP$1,Exch_months1,0))</f>
        <v>93.862231915667024</v>
      </c>
      <c r="DR20" s="17">
        <v>2151691.6666666665</v>
      </c>
      <c r="DS20" s="15">
        <f t="array" ref="DS20">DR20/INDEX(Exch_rate,MATCH($A20,Exch_regions1,0),MATCH(DR$1,Exch_months1,0))</f>
        <v>93.755628177196797</v>
      </c>
      <c r="DT20" s="17">
        <v>2164583.3333333335</v>
      </c>
      <c r="DU20" s="15">
        <f t="array" ref="DU20">DT20/INDEX(Exch_rate,MATCH($A20,Exch_regions1,0),MATCH(DT$1,Exch_months1,0))</f>
        <v>94.317356572258547</v>
      </c>
      <c r="DV20" s="17">
        <v>2172833.3333333335</v>
      </c>
      <c r="DW20" s="15">
        <f t="array" ref="DW20">DV20/INDEX(Exch_rate,MATCH($A20,Exch_regions1,0),MATCH(DV$1,Exch_months1,0))</f>
        <v>94.539521392313276</v>
      </c>
      <c r="DX20" s="17">
        <v>2148350</v>
      </c>
      <c r="DY20" s="15">
        <f t="array" ref="DY20">DX20/INDEX(Exch_rate,MATCH($A20,Exch_regions1,0),MATCH(DX$1,Exch_months1,0))</f>
        <v>94.053994892375044</v>
      </c>
      <c r="DZ20" s="17">
        <v>2090250</v>
      </c>
      <c r="EA20" s="15">
        <f t="array" ref="EA20">DZ20/INDEX(Exch_rate,MATCH($A20,Exch_regions1,0),MATCH(DZ$1,Exch_months1,0))</f>
        <v>90.650524033249013</v>
      </c>
      <c r="EB20" s="17">
        <v>2125983.3333333335</v>
      </c>
      <c r="EC20" s="15">
        <f t="array" ref="EC20">EB20/INDEX(Exch_rate,MATCH($A20,Exch_regions1,0),MATCH(EB$1,Exch_months1,0))</f>
        <v>91.571428571428569</v>
      </c>
      <c r="ED20" s="2">
        <v>2071516.6666666667</v>
      </c>
      <c r="EE20" s="15">
        <f t="array" ref="EE20">ED20/INDEX(Exch_rate,MATCH($A20,Exch_regions1,0),MATCH(ED$1,Exch_months1,0))</f>
        <v>87.695618429408029</v>
      </c>
      <c r="EF20" s="20">
        <v>2027866.6666666667</v>
      </c>
      <c r="EG20" s="15">
        <f t="array" ref="EG20">EF20/INDEX(Exch_rate,MATCH($A20,Exch_regions1,0),MATCH(EF$1,Exch_months1,0))</f>
        <v>85.563994374120966</v>
      </c>
      <c r="EH20" s="2">
        <v>2000483.3333333333</v>
      </c>
      <c r="EI20" s="15">
        <f t="array" ref="EI20">EH20/INDEX(Exch_rate,MATCH($A20,Exch_regions1,0),MATCH(EH$1,Exch_months1,0))</f>
        <v>83.078850466513472</v>
      </c>
      <c r="EJ20" s="21">
        <v>2011080</v>
      </c>
      <c r="EK20" s="15">
        <f t="array" ref="EK20">EJ20/INDEX(Exch_rate,MATCH($A20,Exch_regions1,0),MATCH(EJ$1,Exch_months1,0))</f>
        <v>83.389633724948169</v>
      </c>
      <c r="EL20" s="21">
        <v>2030950</v>
      </c>
      <c r="EM20" s="15">
        <f t="array" ref="EM20">EL20/INDEX(Exch_rate,MATCH($A20,Exch_regions1,0),MATCH(EL$1,Exch_months1,0))</f>
        <v>83.463698630136989</v>
      </c>
      <c r="EN20" s="2">
        <v>2066070</v>
      </c>
      <c r="EO20" s="15">
        <f t="array" ref="EO20">EN20/INDEX(Exch_rate,MATCH($A20,Exch_regions1,0),MATCH(EN$1,Exch_months1,0))</f>
        <v>85.140247252747244</v>
      </c>
      <c r="EP20" s="2">
        <v>2156960.6666666665</v>
      </c>
      <c r="EQ20" s="15">
        <f t="array" ref="EQ20">EP20/INDEX(Exch_rate,MATCH($A20,Exch_regions1,0),MATCH(EP$1,Exch_months1,0))</f>
        <v>88.824735758407684</v>
      </c>
      <c r="ER20" s="29">
        <v>2015827.3333333333</v>
      </c>
      <c r="ES20" s="15">
        <f t="array" ref="ES20">ER20/INDEX(Exch_rate,MATCH($A20,Exch_regions1,0),MATCH(ER$1,Exch_months1,0))</f>
        <v>83.126900343642603</v>
      </c>
      <c r="ET20" s="29">
        <v>2196497</v>
      </c>
      <c r="EU20" s="15">
        <f t="array" ref="EU20">ET20/INDEX(Exch_rate,MATCH($A20,Exch_regions1,0),MATCH(ET$1,Exch_months1,0))</f>
        <v>90.390823045267496</v>
      </c>
      <c r="EV20" s="30">
        <v>2340913.6666666665</v>
      </c>
      <c r="EW20" s="15">
        <f t="array" ref="EW20">EV20/INDEX(Exch_rate,MATCH($A20,Exch_regions1,0),MATCH(EV$1,Exch_months1,0))</f>
        <v>96.254673793859638</v>
      </c>
      <c r="EX20" s="30">
        <v>2334077.3333333335</v>
      </c>
      <c r="EY20" s="15">
        <f t="array" ref="EY20">EX20/INDEX(Exch_rate,MATCH($A20,Exch_regions1,0),MATCH(EX$1,Exch_months1,0))</f>
        <v>96.118490048043938</v>
      </c>
      <c r="EZ20" s="30">
        <v>2278997</v>
      </c>
      <c r="FA20" s="15">
        <f t="array" ref="FA20">EZ20/INDEX(Exch_rate,MATCH($A20,Exch_regions1,0),MATCH(EZ$1,Exch_months1,0))</f>
        <v>93.850253946465344</v>
      </c>
      <c r="FB20" s="30">
        <v>2246216.6666666665</v>
      </c>
      <c r="FC20" s="15">
        <f t="array" ref="FC20">FB20/INDEX(Exch_rate,MATCH($A20,Exch_regions1,0),MATCH(FB$1,Exch_months1,0))</f>
        <v>92.443240277110917</v>
      </c>
      <c r="FD20" s="30">
        <v>2229392.8333333335</v>
      </c>
      <c r="FE20" s="15">
        <f t="array" ref="FE20">FD20/INDEX(Exch_rate,MATCH($A20,Exch_regions1,0),MATCH(FD$1,Exch_months1,0))</f>
        <v>90.779484221241958</v>
      </c>
      <c r="FF20" s="15">
        <v>2278139.8333333335</v>
      </c>
      <c r="FG20" s="15">
        <f t="array" ref="FG20">FF20/INDEX(Exch_rate,MATCH($A20,Exch_regions1,0),MATCH(FF$1,Exch_months1,0))</f>
        <v>92.670094915254253</v>
      </c>
      <c r="FH20" s="15">
        <v>2357514.8333333335</v>
      </c>
      <c r="FI20" s="15">
        <f t="array" ref="FI20">FH20/INDEX(Exch_rate,MATCH($A20,Exch_regions1,0),MATCH(FH$1,Exch_months1,0))</f>
        <v>95.704255751014898</v>
      </c>
      <c r="FJ20" s="15">
        <v>2392098.1666666665</v>
      </c>
      <c r="FK20" s="15">
        <f t="array" ref="FK20">FJ20/INDEX(Exch_rate,MATCH($A20,Exch_regions1,0),MATCH(FJ$1,Exch_months1,0))</f>
        <v>96.780775455158448</v>
      </c>
      <c r="FL20" s="15">
        <v>2380608.3333333335</v>
      </c>
      <c r="FM20" s="15">
        <f t="array" ref="FM20">FL20/INDEX(Exch_rate,MATCH($A20,Exch_regions1,0),MATCH(FL$1,Exch_months1,0))</f>
        <v>96.232853639475039</v>
      </c>
      <c r="FN20" s="15">
        <v>2326834.5</v>
      </c>
      <c r="FO20" s="15">
        <f t="array" ref="FO20">FN20/INDEX(Exch_rate,MATCH($A20,Exch_regions1,0),MATCH(FN$1,Exch_months1,0))</f>
        <v>94.779409368635442</v>
      </c>
      <c r="FP20" s="15">
        <v>2326691.6666666665</v>
      </c>
      <c r="FQ20" s="15">
        <f t="array" ref="FQ20">FP20/INDEX(Exch_rate,MATCH($A20,Exch_regions1,0),MATCH(FP$1,Exch_months1,0))</f>
        <v>94.45297699594046</v>
      </c>
      <c r="FR20" s="15">
        <v>2354516.6666666665</v>
      </c>
      <c r="FS20" s="15">
        <f t="array" ref="FS20">FR20/INDEX(Exch_rate,MATCH($A20,Exch_regions1,0),MATCH(FR$1,Exch_months1,0))</f>
        <v>95.061570553798532</v>
      </c>
      <c r="FT20" s="15">
        <v>2313804.5</v>
      </c>
      <c r="FU20" s="15">
        <f t="array" ref="FU20">FT20/INDEX(Exch_rate,MATCH($A20,Exch_regions1,0),MATCH(FT$1,Exch_months1,0))</f>
        <v>92.83067201604814</v>
      </c>
      <c r="FV20" s="15">
        <v>2290459.5</v>
      </c>
      <c r="FW20" s="15">
        <f t="array" ref="FW20">FV20/INDEX(Exch_rate,MATCH($A20,Exch_regions1,0),MATCH(FV$1,Exch_months1,0))</f>
        <v>91.374714095744679</v>
      </c>
      <c r="FX20" s="15">
        <v>2262502.3333333335</v>
      </c>
      <c r="FY20" s="15">
        <f t="array" ref="FY20">FX20/INDEX(Exch_rate,MATCH($A20,Exch_regions1,0),MATCH(FX$1,Exch_months1,0))</f>
        <v>89.624166479605989</v>
      </c>
      <c r="FZ20" s="15">
        <v>2276066.8333333335</v>
      </c>
      <c r="GA20" s="15">
        <f t="array" ref="GA20">FZ20/INDEX(Exch_rate,MATCH($A20,Exch_regions1,0),MATCH(FZ$1,Exch_months1,0))</f>
        <v>89.760887854767262</v>
      </c>
      <c r="GB20" s="15">
        <v>2273683.3333333335</v>
      </c>
      <c r="GC20" s="15">
        <f t="array" ref="GC20">GB20/INDEX(Exch_rate,MATCH($A20,Exch_regions1,0),MATCH(GB$1,Exch_months1,0))</f>
        <v>90.225529100529101</v>
      </c>
      <c r="GD20" s="15">
        <v>2254630.3333333335</v>
      </c>
      <c r="GE20" s="15">
        <f t="array" ref="GE20">GD20/INDEX(Exch_rate,MATCH($A20,Exch_regions1,0),MATCH(GD$1,Exch_months1,0))</f>
        <v>89.944162976556171</v>
      </c>
      <c r="GF20" s="15">
        <v>2195808.3333333335</v>
      </c>
      <c r="GG20" s="15">
        <f t="array" ref="GG20">GF20/INDEX(Exch_rate,MATCH($A20,Exch_regions1,0),MATCH(GF$1,Exch_months1,0))</f>
        <v>87.482403718459508</v>
      </c>
      <c r="GH20" s="15">
        <v>2245708</v>
      </c>
      <c r="GI20" s="15">
        <f t="array" ref="GI20">GH20/INDEX(Exch_rate,MATCH($A20,Exch_regions1,0),MATCH(GH$1,Exch_months1,0))</f>
        <v>89.381412935323382</v>
      </c>
      <c r="GJ20" s="15">
        <v>2319008</v>
      </c>
      <c r="GK20" s="15">
        <f t="array" ref="GK20">GJ20/INDEX(Exch_rate,MATCH($A20,Exch_regions1,0),MATCH(GJ$1,Exch_months1,0))</f>
        <v>91.872221855397811</v>
      </c>
      <c r="GL20" s="15">
        <v>2280858</v>
      </c>
      <c r="GM20" s="15">
        <f t="array" ref="GM20">GL20/INDEX(Exch_rate,MATCH($A20,Exch_regions1,0),MATCH(GL$1,Exch_months1,0))</f>
        <v>90.600119165839132</v>
      </c>
      <c r="GN20" s="15">
        <v>2305177.6666666665</v>
      </c>
      <c r="GO20" s="15">
        <f t="array" ref="GO20">GN20/INDEX(Exch_rate,MATCH($A20,Exch_regions1,0),MATCH(GN$1,Exch_months1,0))</f>
        <v>91.414844679444798</v>
      </c>
      <c r="GP20" s="15">
        <v>2438153.6666666665</v>
      </c>
      <c r="GQ20" s="15">
        <f t="array" ref="GQ20">GP20/INDEX(Exch_rate,MATCH($A20,Exch_regions1,0),MATCH(GP$1,Exch_months1,0))</f>
        <v>96.318949170397687</v>
      </c>
      <c r="GR20" s="15">
        <v>2444150</v>
      </c>
      <c r="GS20" s="15">
        <f t="array" ref="GS20">GR20/INDEX(Exch_rate,MATCH($A20,Exch_regions1,0),MATCH(GR$1,Exch_months1,0))</f>
        <v>96.958016528925626</v>
      </c>
      <c r="GT20" s="15">
        <v>2373343.6666666665</v>
      </c>
      <c r="GU20" s="15">
        <f t="array" ref="GU20">GT20/INDEX(Exch_rate,MATCH($A20,Exch_regions1,0),MATCH(GT$1,Exch_months1,0))</f>
        <v>93.120991368035561</v>
      </c>
      <c r="GV20" s="15">
        <v>2404044</v>
      </c>
      <c r="GW20" s="15">
        <f t="array" ref="GW20">GV20/INDEX(Exch_rate,MATCH($A20,Exch_regions1,0),MATCH(GV$1,Exch_months1,0))</f>
        <v>95.461707478491064</v>
      </c>
      <c r="GX20" s="15">
        <v>2554960.6666666665</v>
      </c>
      <c r="GY20" s="15">
        <f t="array" ref="GY20">GX20/INDEX(Exch_rate,MATCH($A20,Exch_regions1,0),MATCH(GX$1,Exch_months1,0))</f>
        <v>101.4208666887198</v>
      </c>
      <c r="GZ20" s="2">
        <v>2473897</v>
      </c>
      <c r="HA20" s="15">
        <f t="array" ref="HA20">GZ20/INDEX(Exch_rate,MATCH($A20,Exch_regions1,0),MATCH(GZ$1,Exch_months1,0))</f>
        <v>96.110994560994556</v>
      </c>
      <c r="HB20" s="15">
        <v>2533660.6666666665</v>
      </c>
      <c r="HC20" s="15">
        <f t="array" ref="HC20">HB20/INDEX(Exch_rate,MATCH($A20,Exch_regions1,0),MATCH(HB$1,Exch_months1,0))</f>
        <v>100.24374546653478</v>
      </c>
      <c r="HD20" s="15">
        <v>2615622</v>
      </c>
      <c r="HE20" s="15">
        <f t="array" ref="HE20">HD20/INDEX(Exch_rate,MATCH($A20,Exch_regions1,0),MATCH(HD$1,Exch_months1,0))</f>
        <v>103.1803550295858</v>
      </c>
      <c r="HF20" s="15">
        <v>2618666.6666666665</v>
      </c>
      <c r="HG20" s="15">
        <f t="array" ref="HG20">HF20/INDEX(Exch_rate,MATCH($A20,Exch_regions1,0),MATCH(HF$1,Exch_months1,0))</f>
        <v>103.31404523934771</v>
      </c>
      <c r="HH20" s="15">
        <v>2712478.3333333335</v>
      </c>
      <c r="HI20" s="15">
        <f t="array" ref="HI20">HH20/INDEX(Exch_rate,MATCH($A20,Exch_regions1,0),MATCH(HH$1,Exch_months1,0))</f>
        <v>106.37169934640524</v>
      </c>
      <c r="HJ20" s="15">
        <v>2740050</v>
      </c>
      <c r="HK20" s="15">
        <f t="array" ref="HK20">HJ20/INDEX(Exch_rate,MATCH($A20,Exch_regions1,0),MATCH(HJ$1,Exch_months1,0))</f>
        <v>106.48552367381306</v>
      </c>
      <c r="HL20" s="15">
        <v>2791413.6666666665</v>
      </c>
      <c r="HM20" s="15">
        <f t="array" ref="HM20">HL20/INDEX(Exch_rate,MATCH($A20,Exch_regions1,0),MATCH(HL$1,Exch_months1,0))</f>
        <v>110.22363935505099</v>
      </c>
      <c r="HN20" s="15">
        <v>3106555.3333333335</v>
      </c>
      <c r="HO20" s="15">
        <f t="array" ref="HO20">HN20/INDEX(Exch_rate,MATCH($A20,Exch_regions1,0),MATCH(HN$1,Exch_months1,0))</f>
        <v>121.94525351651947</v>
      </c>
      <c r="HP20" s="15">
        <v>3056180.3333333335</v>
      </c>
      <c r="HQ20" s="15">
        <f t="array" ref="HQ20">HP20/INDEX(Exch_rate,MATCH($A20,Exch_regions1,0),MATCH(HP$1,Exch_months1,0))</f>
        <v>119.22680104031211</v>
      </c>
      <c r="HR20" s="15">
        <v>3247994</v>
      </c>
      <c r="HS20" s="15">
        <f t="array" ref="HS20">HR20/INDEX(Exch_rate,MATCH($A20,Exch_regions1,0),MATCH(HR$1,Exch_months1,0))</f>
        <v>126.38108949416342</v>
      </c>
      <c r="HT20" s="15">
        <v>3146183.3333333335</v>
      </c>
      <c r="HU20" s="15">
        <f t="array" ref="HU20">HT20/INDEX(Exch_rate,MATCH($A20,Exch_regions1,0),MATCH(HT$1,Exch_months1,0))</f>
        <v>121.47425997425998</v>
      </c>
      <c r="HV20" s="15">
        <v>3077250</v>
      </c>
      <c r="HW20" s="15">
        <f t="array" ref="HW20">HV20/INDEX(Exch_rate,MATCH($A20,Exch_regions1,0),MATCH(HV$1,Exch_months1,0))</f>
        <v>119.776192020759</v>
      </c>
      <c r="HX20" s="15">
        <v>3192346.6666666665</v>
      </c>
      <c r="HY20" s="15">
        <f t="array" ref="HY20">HX20/INDEX(Exch_rate,MATCH($A20,Exch_regions1,0),MATCH(HX$1,Exch_months1,0))</f>
        <v>124.8310740354536</v>
      </c>
      <c r="HZ20" s="15">
        <v>3125438.6666666665</v>
      </c>
      <c r="IA20" s="15">
        <f t="array" ref="IA20">HZ20/INDEX(Exch_rate,MATCH($A20,Exch_regions1,0),MATCH(HZ$1,Exch_months1,0))</f>
        <v>120.20917948717948</v>
      </c>
      <c r="IB20" s="15">
        <v>3087810.3333333335</v>
      </c>
      <c r="IC20" s="15">
        <f t="array" ref="IC20">IB20/INDEX(Exch_rate,MATCH($A20,Exch_regions1,0),MATCH(IB$1,Exch_months1,0))</f>
        <v>117.49658802638255</v>
      </c>
      <c r="ID20" s="15">
        <v>2937913.6666666665</v>
      </c>
      <c r="IE20" s="15">
        <f t="array" ref="IE20">ID20/INDEX(Exch_rate,MATCH($A20,Exch_regions1,0),MATCH(ID$1,Exch_months1,0))</f>
        <v>111.67235983528667</v>
      </c>
      <c r="IF20" s="15">
        <v>2897788.6666666665</v>
      </c>
      <c r="IG20" s="15">
        <f t="array" ref="IG20">IF20/INDEX(Exch_rate,MATCH($A20,Exch_regions1,0),MATCH(IF$1,Exch_months1,0))</f>
        <v>108.66707499999998</v>
      </c>
      <c r="IH20" s="15">
        <v>2792706.6666666665</v>
      </c>
      <c r="II20" s="15">
        <f t="array" ref="II20">IH20/INDEX(Exch_rate,MATCH($A20,Exch_regions1,0),MATCH(IH$1,Exch_months1,0))</f>
        <v>104.28329599203386</v>
      </c>
      <c r="IJ20" s="15">
        <v>2743883.3333333335</v>
      </c>
      <c r="IK20" s="15">
        <f t="array" ref="IK20">IJ20/INDEX(Exch_rate,MATCH($A20,Exch_regions1,0),MATCH(IJ$1,Exch_months1,0))</f>
        <v>105.16589373091615</v>
      </c>
      <c r="IL20" s="15">
        <v>2774425</v>
      </c>
      <c r="IM20" s="15">
        <f t="array" ref="IM20">IL20/INDEX(Exch_rate,MATCH($A20,Exch_regions1,0),MATCH(IL$1,Exch_months1,0))</f>
        <v>107.5358527131783</v>
      </c>
      <c r="IN20" s="15">
        <v>2799847</v>
      </c>
      <c r="IO20" s="15">
        <f t="array" ref="IO20">IN20/INDEX(Exch_rate,MATCH($A20,Exch_regions1,0),MATCH(IN$1,Exch_months1,0))</f>
        <v>108.31129593810445</v>
      </c>
      <c r="IP20" s="15">
        <v>2770416.6666666665</v>
      </c>
      <c r="IQ20" s="15">
        <f t="array" ref="IQ20">IP20/INDEX(Exch_rate,MATCH($A20,Exch_regions1,0),MATCH(IP$1,Exch_months1,0))</f>
        <v>106.99481198264652</v>
      </c>
      <c r="IR20" s="15">
        <v>2753916.6666666665</v>
      </c>
      <c r="IS20" s="15">
        <f t="array" ref="IS20">IR20/INDEX(Exch_rate,MATCH($A20,Exch_regions1,0),MATCH(IR$1,Exch_months1,0))</f>
        <v>105.9198717948718</v>
      </c>
      <c r="IT20" s="15">
        <v>2673994</v>
      </c>
      <c r="IU20" s="15">
        <f t="array" ref="IU20">IT20/INDEX(Exch_rate,MATCH($A20,Exch_regions1,0),MATCH(IT$1,Exch_months1,0))</f>
        <v>101.28765151515151</v>
      </c>
      <c r="IV20" s="15">
        <v>2678660.6666666665</v>
      </c>
      <c r="IW20" s="15">
        <f t="array" ref="IW20">IV20/INDEX(Exch_rate,MATCH($A20,Exch_regions1,0),MATCH(IV$1,Exch_months1,0))</f>
        <v>101.46441919191919</v>
      </c>
      <c r="IX20" s="15">
        <v>2701910.6666666665</v>
      </c>
      <c r="IY20" s="15">
        <f t="array" ref="IY20">IX20/INDEX(Exch_rate,MATCH($A20,Exch_regions1,0),MATCH(IX$1,Exch_months1,0))</f>
        <v>101.6099682850087</v>
      </c>
      <c r="IZ20" s="15">
        <v>2688467.3333333335</v>
      </c>
      <c r="JA20" s="15">
        <f t="array" ref="JA20">IZ20/INDEX(Exch_rate,MATCH($A20,Exch_regions1,0),MATCH(IZ$1,Exch_months1,0))</f>
        <v>100.69166042446942</v>
      </c>
      <c r="JB20" s="15">
        <v>2718633.3333333335</v>
      </c>
      <c r="JC20" s="15">
        <f t="array" ref="JC20">JB20/INDEX(Exch_rate,MATCH($A20,Exch_regions1,0),MATCH(JB$1,Exch_months1,0))</f>
        <v>102.26962093568572</v>
      </c>
      <c r="JD20" s="15">
        <v>2757410.6666666665</v>
      </c>
      <c r="JE20" s="15">
        <f t="array" ref="JE20">JD20/INDEX(Exch_rate,MATCH($A20,Exch_regions1,0),MATCH(JD$1,Exch_months1,0))</f>
        <v>103.43651686798209</v>
      </c>
      <c r="JF20" s="15">
        <v>2813307.3333333335</v>
      </c>
      <c r="JG20" s="15">
        <f t="array" ref="JG20">JF20/INDEX(Exch_rate,MATCH($A20,Exch_regions1,0),MATCH(JF$1,Exch_months1,0))</f>
        <v>105.02117863720075</v>
      </c>
      <c r="JH20" s="15">
        <v>2829052.3333333335</v>
      </c>
      <c r="JI20" s="15">
        <f t="array" ref="JI20">JH20/INDEX(Exch_rate,MATCH($A20,Exch_regions1,0),MATCH(JH$1,Exch_months1,0))</f>
        <v>105.10671471739239</v>
      </c>
      <c r="JJ20" s="15">
        <v>3022925</v>
      </c>
      <c r="JK20" s="15">
        <f t="array" ref="JK20">JJ20/INDEX(Exch_rate,MATCH($A20,Exch_regions1,0),MATCH(JJ$1,Exch_months1,0))</f>
        <v>112.20537470769459</v>
      </c>
      <c r="JL20" s="15">
        <v>3170907.3333333335</v>
      </c>
      <c r="JM20" s="15">
        <f>JL20/INDEX(Exchange_rate_data1,MATCH('Total Basket CMB_Regions '!$A20,Exch_regions,0),MATCH('Total Basket CMB_Regions '!JL$1,Exch_months3,0))</f>
        <v>118.02677485793693</v>
      </c>
      <c r="JN20" s="42">
        <v>3161469</v>
      </c>
      <c r="JO20" s="42">
        <f>JN20/INDEX(Exchange_rate_data2,MATCH('Total Basket CMB_Regions '!$A20,Exch_regions,0),MATCH('Total Basket CMB_Regions '!JN$1,Exch_months4,0))</f>
        <v>117.13048794042459</v>
      </c>
      <c r="JP20" s="42">
        <v>3093469</v>
      </c>
      <c r="JQ20" s="42">
        <f>JP20/INDEX(Exchange_rate_data3,MATCH('Total Basket CMB_Regions '!$A20,Exch_regions,0),MATCH('Total Basket CMB_Regions '!JP$1,Exch_months5,0))</f>
        <v>114.50083280897213</v>
      </c>
      <c r="JR20" s="42">
        <v>3118344</v>
      </c>
      <c r="JS20" s="42">
        <f>JR20/INDEX(Exchange_rate4,MATCH('Total Basket CMB_Regions '!$A20,Exch_regions,0),MATCH('Total Basket CMB_Regions '!JR$1,Exch_month6,0))</f>
        <v>115.78009900990099</v>
      </c>
      <c r="JT20" s="42">
        <v>3056800</v>
      </c>
      <c r="JU20" s="42">
        <f>JT20/INDEX(Exchange_rate5,MATCH('Total Basket CMB_Regions '!$A20,Exch_regions,0),MATCH('Total Basket CMB_Regions '!JT$1,Exch_month7,0))</f>
        <v>114.05970149253731</v>
      </c>
      <c r="JV20" s="2">
        <v>3046958.3333333335</v>
      </c>
      <c r="JW20" s="42">
        <f>JV20/INDEX(Exchange_rate6,MATCH('Total Basket CMB_Regions '!$A20,Exch_regions,0),MATCH('Total Basket CMB_Regions '!JV$1,Exch_month9,0))</f>
        <v>113.34145494674453</v>
      </c>
      <c r="JX20" s="42">
        <v>3038433.3333333335</v>
      </c>
      <c r="JY20" s="42">
        <f>JX20/INDEX(Exchange_rate7,MATCH('Total Basket CMB_Regions '!$A20,Exch_regions,0),MATCH('Total Basket CMB_Regions '!JX$1,Exch_month10,0))</f>
        <v>112.60407659048796</v>
      </c>
      <c r="JZ20" s="42">
        <v>2760816.6666666665</v>
      </c>
      <c r="KA20" s="42">
        <f>JZ20/INDEX(Exchange_rate8,MATCH('Total Basket CMB_Regions '!$A20,Exch_regions,0),MATCH('Total Basket CMB_Regions '!JZ$1,Exchange_month11,0))</f>
        <v>101.96922129886119</v>
      </c>
      <c r="KB20" s="42">
        <v>3183866.6666666665</v>
      </c>
      <c r="KC20" s="42">
        <f>KB20/INDEX(Exchange_rate9,MATCH('Total Basket CMB_Regions '!$A20,Exch_regions,0),MATCH('Total Basket CMB_Regions '!KB$1,Exch_month11,0))</f>
        <v>117.9792490118577</v>
      </c>
      <c r="KD20" s="42">
        <v>3216102.5555555555</v>
      </c>
      <c r="KE20" s="42">
        <f>KD20/INDEX(Exchange_rate10,MATCH('Total Basket CMB_Regions '!$A20,Exch_regions,0),MATCH('Total Basket CMB_Regions '!KD$1,Exch_month12,0))</f>
        <v>118.82152298850573</v>
      </c>
      <c r="KF20" s="42">
        <v>3127659.6666666665</v>
      </c>
      <c r="KG20" s="42">
        <f>KF20/INDEX(Exchange_rate11,MATCH('Total Basket CMB_Regions '!$A20,Exch_regions,0),MATCH('Total Basket CMB_Regions '!KF$1,Exch_month13,0))</f>
        <v>114.97058030681762</v>
      </c>
      <c r="KH20" s="42">
        <v>3293633.3333333335</v>
      </c>
      <c r="KI20" s="42">
        <f>KH20/INDEX(Exchange_rate12,MATCH('Total Basket CMB_Regions '!$A20,Exch_regions,0),MATCH('Total Basket CMB_Regions '!KH$1,Exch_month14,0))</f>
        <v>122.56139915653685</v>
      </c>
      <c r="KJ20" s="42">
        <v>3225533.3333333335</v>
      </c>
      <c r="KK20" s="42">
        <f>KJ20/INDEX(Exchange_rate13,MATCH('Total Basket CMB_Regions '!$A20,Exch_regions,0),MATCH('Total Basket CMB_Regions '!KJ$1,Exch_month15,0))</f>
        <v>119.68583797155226</v>
      </c>
      <c r="KL20" s="42">
        <v>3105700</v>
      </c>
      <c r="KM20" s="42">
        <f>KL20/INDEX(Exchange_rate14,MATCH('Total Basket CMB_Regions '!$A20,Exch_regions,0),MATCH('Total Basket CMB_Regions '!KL$1,Exch_month16,0))</f>
        <v>115.20370942812984</v>
      </c>
      <c r="KN20" s="42">
        <v>3070261.3333333335</v>
      </c>
      <c r="KO20" s="42">
        <f>KN20/INDEX(Exchange_rate15,MATCH('Total Basket CMB_Regions '!$A20,Exch_regions,0),MATCH('Total Basket CMB_Regions '!KN$1,Exch_month17,0))</f>
        <v>113.6292129286948</v>
      </c>
      <c r="KP20" s="44">
        <v>3032125</v>
      </c>
      <c r="KQ20" s="42">
        <f>KP20/INDEX(Exchange_rate16,MATCH('Total Basket CMB_Regions '!$A20,Exch_regions,0),MATCH('Total Basket CMB_Regions '!KP$1,Exch_month18,0))</f>
        <v>111.47518382352941</v>
      </c>
      <c r="KR20" s="42">
        <v>2961925</v>
      </c>
      <c r="KS20" s="42">
        <f>KR20/INDEX(Exchange_rate17,MATCH('Total Basket CMB_Regions '!$A20,Exch_regions,0),MATCH('Total Basket CMB_Regions '!KR$1,Exch_month19,0))</f>
        <v>108.49542124542124</v>
      </c>
      <c r="KT20" s="42">
        <v>2986869.6666666665</v>
      </c>
      <c r="KU20" s="42">
        <f>KT20/INDEX(Exchange_rate18,MATCH('Total Basket CMB_Regions '!$A20,Exch_regions,0),MATCH('Total Basket CMB_Regions '!KT$1,Exch_month20,0))</f>
        <v>109.27571951219512</v>
      </c>
      <c r="KV20" s="42">
        <v>3026067</v>
      </c>
      <c r="KW20" s="42">
        <f>KV20/INDEX(Exchange_rate19,MATCH('Total Basket CMB_Regions '!$A20,Exch_regions,0),MATCH('Total Basket CMB_Regions '!KV$1,Exch_month21,0))</f>
        <v>111.04833027522936</v>
      </c>
      <c r="KX20" s="2">
        <v>3135663.6666666665</v>
      </c>
      <c r="KY20" s="42">
        <f>KX20/INDEX(Exchange_rate20,MATCH('Total Basket CMB_Regions '!$A20,Exch_regions,0),MATCH(KX$1,Exch_month22,0))</f>
        <v>113.16680902255639</v>
      </c>
      <c r="KZ20" s="42">
        <v>3174566.6666666665</v>
      </c>
      <c r="LA20" s="42">
        <f>KZ20/INDEX(Exchange_rate22,MATCH('Total Basket CMB_Regions '!$A20,Exch_regions,0),MATCH(KZ$1,Exch_month24,0))</f>
        <v>114.57082706766917</v>
      </c>
      <c r="LB20" s="42">
        <v>3225250</v>
      </c>
      <c r="LC20" s="42">
        <f>LB20/INDEX(Exchange_rate23,MATCH('Total Basket CMB_Regions '!$A20,Exch_regions,0),MATCH(LB$1,Exch_month25,0))</f>
        <v>114.26926483613818</v>
      </c>
      <c r="LD20" s="24">
        <f t="shared" si="0"/>
        <v>2768604.9111111113</v>
      </c>
      <c r="LE20" s="24">
        <f t="shared" si="0"/>
        <v>105.0423280914785</v>
      </c>
      <c r="LG20" s="41"/>
    </row>
  </sheetData>
  <sortState xmlns:xlrd2="http://schemas.microsoft.com/office/spreadsheetml/2017/richdata2" ref="EF32:EI49">
    <sortCondition ref="EF31"/>
  </sortState>
  <mergeCells count="159">
    <mergeCell ref="LB1:LC1"/>
    <mergeCell ref="A1:A2"/>
    <mergeCell ref="KB1:KC1"/>
    <mergeCell ref="IV1:IW1"/>
    <mergeCell ref="IT1:IU1"/>
    <mergeCell ref="IR1:IS1"/>
    <mergeCell ref="IP1:IQ1"/>
    <mergeCell ref="IN1:IO1"/>
    <mergeCell ref="IL1:IM1"/>
    <mergeCell ref="IJ1:IK1"/>
    <mergeCell ref="GJ1:GK1"/>
    <mergeCell ref="GB1:GC1"/>
    <mergeCell ref="GL1:GM1"/>
    <mergeCell ref="IH1:II1"/>
    <mergeCell ref="IF1:IG1"/>
    <mergeCell ref="ID1:IE1"/>
    <mergeCell ref="HZ1:IA1"/>
    <mergeCell ref="HX1:HY1"/>
    <mergeCell ref="HV1:HW1"/>
    <mergeCell ref="HT1:HU1"/>
    <mergeCell ref="HR1:HS1"/>
    <mergeCell ref="HP1:HQ1"/>
    <mergeCell ref="IB1:IC1"/>
    <mergeCell ref="GN1:GO1"/>
    <mergeCell ref="FP1:FQ1"/>
    <mergeCell ref="LD1:LE1"/>
    <mergeCell ref="JZ1:KA1"/>
    <mergeCell ref="IX1:IY1"/>
    <mergeCell ref="JX1:JY1"/>
    <mergeCell ref="JV1:JW1"/>
    <mergeCell ref="JR1:JS1"/>
    <mergeCell ref="JT1:JU1"/>
    <mergeCell ref="IZ1:JA1"/>
    <mergeCell ref="JB1:JC1"/>
    <mergeCell ref="JD1:JE1"/>
    <mergeCell ref="JF1:JG1"/>
    <mergeCell ref="JH1:JI1"/>
    <mergeCell ref="JJ1:JK1"/>
    <mergeCell ref="JL1:JM1"/>
    <mergeCell ref="JN1:JO1"/>
    <mergeCell ref="JP1:JQ1"/>
    <mergeCell ref="KJ1:KK1"/>
    <mergeCell ref="KH1:KI1"/>
    <mergeCell ref="KL1:KM1"/>
    <mergeCell ref="KF1:KG1"/>
    <mergeCell ref="KN1:KO1"/>
    <mergeCell ref="KP1:KQ1"/>
    <mergeCell ref="KR1:KS1"/>
    <mergeCell ref="KX1:KY1"/>
    <mergeCell ref="KD1:KE1"/>
    <mergeCell ref="GR1:GS1"/>
    <mergeCell ref="GD1:GE1"/>
    <mergeCell ref="GP1:GQ1"/>
    <mergeCell ref="HH1:HI1"/>
    <mergeCell ref="HF1:HG1"/>
    <mergeCell ref="HD1:HE1"/>
    <mergeCell ref="HB1:HC1"/>
    <mergeCell ref="GZ1:HA1"/>
    <mergeCell ref="HN1:HO1"/>
    <mergeCell ref="HJ1:HK1"/>
    <mergeCell ref="HL1:HM1"/>
    <mergeCell ref="CL1:CM1"/>
    <mergeCell ref="T1:U1"/>
    <mergeCell ref="AD1:AE1"/>
    <mergeCell ref="AF1:AG1"/>
    <mergeCell ref="AH1:AI1"/>
    <mergeCell ref="BJ1:BK1"/>
    <mergeCell ref="FR1:FS1"/>
    <mergeCell ref="FT1:FU1"/>
    <mergeCell ref="FV1:FW1"/>
    <mergeCell ref="FH1:FI1"/>
    <mergeCell ref="FF1:FG1"/>
    <mergeCell ref="B1:C1"/>
    <mergeCell ref="D1:E1"/>
    <mergeCell ref="F1:G1"/>
    <mergeCell ref="H1:I1"/>
    <mergeCell ref="J1:K1"/>
    <mergeCell ref="L1:M1"/>
    <mergeCell ref="N1:O1"/>
    <mergeCell ref="P1:Q1"/>
    <mergeCell ref="R1:S1"/>
    <mergeCell ref="AJ1:AK1"/>
    <mergeCell ref="AL1:AM1"/>
    <mergeCell ref="AV1:AW1"/>
    <mergeCell ref="AX1:AY1"/>
    <mergeCell ref="AZ1:BA1"/>
    <mergeCell ref="AR1:AS1"/>
    <mergeCell ref="AT1:AU1"/>
    <mergeCell ref="BB1:BC1"/>
    <mergeCell ref="BD1:BE1"/>
    <mergeCell ref="BF1:BG1"/>
    <mergeCell ref="BH1:BI1"/>
    <mergeCell ref="AP1:AQ1"/>
    <mergeCell ref="V1:W1"/>
    <mergeCell ref="X1:Y1"/>
    <mergeCell ref="Z1:AA1"/>
    <mergeCell ref="AB1:AC1"/>
    <mergeCell ref="AN1:AO1"/>
    <mergeCell ref="GT1:GU1"/>
    <mergeCell ref="ET1:EU1"/>
    <mergeCell ref="BL1:BM1"/>
    <mergeCell ref="BN1:BO1"/>
    <mergeCell ref="BP1:BQ1"/>
    <mergeCell ref="BR1:BS1"/>
    <mergeCell ref="BT1:BU1"/>
    <mergeCell ref="BV1:BW1"/>
    <mergeCell ref="BX1:BY1"/>
    <mergeCell ref="CF1:CG1"/>
    <mergeCell ref="CH1:CI1"/>
    <mergeCell ref="BZ1:CA1"/>
    <mergeCell ref="CB1:CC1"/>
    <mergeCell ref="CD1:CE1"/>
    <mergeCell ref="CN1:CO1"/>
    <mergeCell ref="CP1:CQ1"/>
    <mergeCell ref="CJ1:CK1"/>
    <mergeCell ref="KZ1:LA1"/>
    <mergeCell ref="KV1:KW1"/>
    <mergeCell ref="KT1:KU1"/>
    <mergeCell ref="DF1:DG1"/>
    <mergeCell ref="DJ1:DK1"/>
    <mergeCell ref="EN1:EO1"/>
    <mergeCell ref="DN1:DO1"/>
    <mergeCell ref="EP1:EQ1"/>
    <mergeCell ref="EL1:EM1"/>
    <mergeCell ref="DL1:DM1"/>
    <mergeCell ref="EJ1:EK1"/>
    <mergeCell ref="EH1:EI1"/>
    <mergeCell ref="DV1:DW1"/>
    <mergeCell ref="EF1:EG1"/>
    <mergeCell ref="DT1:DU1"/>
    <mergeCell ref="DR1:DS1"/>
    <mergeCell ref="FD1:FE1"/>
    <mergeCell ref="FB1:FC1"/>
    <mergeCell ref="EZ1:FA1"/>
    <mergeCell ref="EV1:EW1"/>
    <mergeCell ref="EX1:EY1"/>
    <mergeCell ref="FJ1:FK1"/>
    <mergeCell ref="FL1:FM1"/>
    <mergeCell ref="DZ1:EA1"/>
    <mergeCell ref="DX1:DY1"/>
    <mergeCell ref="ED1:EE1"/>
    <mergeCell ref="EB1:EC1"/>
    <mergeCell ref="DP1:DQ1"/>
    <mergeCell ref="ER1:ES1"/>
    <mergeCell ref="GX1:GY1"/>
    <mergeCell ref="GV1:GW1"/>
    <mergeCell ref="CR1:CS1"/>
    <mergeCell ref="CT1:CU1"/>
    <mergeCell ref="DH1:DI1"/>
    <mergeCell ref="CX1:CY1"/>
    <mergeCell ref="CZ1:DA1"/>
    <mergeCell ref="DB1:DC1"/>
    <mergeCell ref="DD1:DE1"/>
    <mergeCell ref="FN1:FO1"/>
    <mergeCell ref="CV1:CW1"/>
    <mergeCell ref="FZ1:GA1"/>
    <mergeCell ref="FX1:FY1"/>
    <mergeCell ref="GF1:GG1"/>
    <mergeCell ref="GH1:GI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FB20"/>
  <sheetViews>
    <sheetView workbookViewId="0">
      <pane xSplit="1" ySplit="1" topLeftCell="EL5" activePane="bottomRight" state="frozen"/>
      <selection activeCell="KZ1" sqref="KZ1:LA20"/>
      <selection pane="topRight" activeCell="KZ1" sqref="KZ1:LA20"/>
      <selection pane="bottomLeft" activeCell="KZ1" sqref="KZ1:LA20"/>
      <selection pane="bottomRight" activeCell="EV25" sqref="EV25"/>
    </sheetView>
  </sheetViews>
  <sheetFormatPr defaultRowHeight="14.5" x14ac:dyDescent="0.35"/>
  <cols>
    <col min="1" max="1" width="13.81640625" bestFit="1" customWidth="1"/>
    <col min="2" max="51" width="10.54296875" hidden="1" customWidth="1"/>
    <col min="52" max="57" width="0" hidden="1" customWidth="1"/>
    <col min="58" max="58" width="10.54296875" hidden="1" customWidth="1"/>
    <col min="59" max="59" width="9.54296875" hidden="1" customWidth="1"/>
    <col min="60" max="60" width="10.1796875" hidden="1" customWidth="1"/>
    <col min="61" max="61" width="10.54296875" hidden="1" customWidth="1"/>
    <col min="62" max="62" width="9.54296875" hidden="1" customWidth="1"/>
    <col min="63" max="64" width="0" hidden="1" customWidth="1"/>
    <col min="65" max="65" width="6.54296875" hidden="1" customWidth="1"/>
    <col min="66" max="69" width="0" hidden="1" customWidth="1"/>
    <col min="70" max="71" width="10.54296875" hidden="1" customWidth="1"/>
    <col min="72" max="73" width="10.1796875" hidden="1" customWidth="1"/>
    <col min="74" max="74" width="10.1796875" customWidth="1"/>
    <col min="75" max="83" width="11.1796875" customWidth="1"/>
    <col min="84" max="93" width="9.81640625" customWidth="1"/>
    <col min="94" max="94" width="10.54296875" bestFit="1" customWidth="1"/>
    <col min="95" max="104" width="10.54296875" customWidth="1"/>
    <col min="106" max="134" width="10.54296875" customWidth="1"/>
    <col min="142" max="142" width="10.08984375" bestFit="1" customWidth="1"/>
    <col min="143" max="144" width="9.36328125" bestFit="1" customWidth="1"/>
    <col min="145" max="145" width="9.6328125" bestFit="1" customWidth="1"/>
    <col min="154" max="154" width="10.08984375" bestFit="1" customWidth="1"/>
    <col min="156" max="157" width="9.6328125" bestFit="1" customWidth="1"/>
  </cols>
  <sheetData>
    <row r="1" spans="1:158" s="33" customFormat="1" x14ac:dyDescent="0.35">
      <c r="A1" s="31" t="s">
        <v>40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8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</row>
    <row r="2" spans="1:158" x14ac:dyDescent="0.35">
      <c r="A2" s="1" t="s">
        <v>0</v>
      </c>
      <c r="B2" s="12">
        <f t="array" ref="B2">INDEX(Exchange_rate_data,MATCH($A2,Exch_regions,0),MATCH(B$1,Exch_months,0))</f>
        <v>21341.666666666668</v>
      </c>
      <c r="C2" s="12">
        <f t="array" ref="C2">INDEX(Exchange_rate_data,MATCH($A2,Exch_regions,0),MATCH(C$1,Exch_months,0))</f>
        <v>20850</v>
      </c>
      <c r="D2" s="12">
        <f t="array" ref="D2">INDEX(Exchange_rate_data,MATCH($A2,Exch_regions,0),MATCH(D$1,Exch_months,0))</f>
        <v>20008.333333333332</v>
      </c>
      <c r="E2" s="12">
        <f t="array" ref="E2">INDEX(Exchange_rate_data,MATCH($A2,Exch_regions,0),MATCH(E$1,Exch_months,0))</f>
        <v>19855.666666666668</v>
      </c>
      <c r="F2" s="12">
        <f t="array" ref="F2">INDEX(Exchange_rate_data,MATCH($A2,Exch_regions,0),MATCH(F$1,Exch_months,0))</f>
        <v>19958.333333333332</v>
      </c>
      <c r="G2" s="12">
        <f t="array" ref="G2">INDEX(Exchange_rate_data,MATCH($A2,Exch_regions,0),MATCH(G$1,Exch_months,0))</f>
        <v>20166.666666666668</v>
      </c>
      <c r="H2" s="12">
        <f t="array" ref="H2">INDEX(Exchange_rate_data,MATCH($A2,Exch_regions,0),MATCH(H$1,Exch_months,0))</f>
        <v>20580</v>
      </c>
      <c r="I2" s="12">
        <f t="array" ref="I2">INDEX(Exchange_rate_data,MATCH($A2,Exch_regions,0),MATCH(I$1,Exch_months,0))</f>
        <v>20583.333333333332</v>
      </c>
      <c r="J2" s="12">
        <f t="array" ref="J2">INDEX(Exchange_rate_data,MATCH($A2,Exch_regions,0),MATCH(J$1,Exch_months,0))</f>
        <v>20500</v>
      </c>
      <c r="K2" s="12">
        <f t="array" ref="K2">INDEX(Exchange_rate_data,MATCH($A2,Exch_regions,0),MATCH(K$1,Exch_months,0))</f>
        <v>20500</v>
      </c>
      <c r="L2" s="12">
        <f t="array" ref="L2">INDEX(Exchange_rate_data,MATCH($A2,Exch_regions,0),MATCH(L$1,Exch_months,0))</f>
        <v>20916.666666666668</v>
      </c>
      <c r="M2" s="12">
        <f t="array" ref="M2">INDEX(Exchange_rate_data,MATCH($A2,Exch_regions,0),MATCH(M$1,Exch_months,0))</f>
        <v>21133.333333333332</v>
      </c>
      <c r="N2" s="12">
        <f t="array" ref="N2">INDEX(Exchange_rate_data,MATCH($A2,Exch_regions,0),MATCH(N$1,Exch_months,0))</f>
        <v>20833.333333333332</v>
      </c>
      <c r="O2" s="12">
        <f t="array" ref="O2">INDEX(Exchange_rate_data,MATCH($A2,Exch_regions,0),MATCH(O$1,Exch_months,0))</f>
        <v>20416.666666666668</v>
      </c>
      <c r="P2" s="12">
        <f t="array" ref="P2">INDEX(Exchange_rate_data,MATCH($A2,Exch_regions,0),MATCH(P$1,Exch_months,0))</f>
        <v>20893.333333333332</v>
      </c>
      <c r="Q2" s="12">
        <f t="array" ref="Q2">INDEX(Exchange_rate_data,MATCH($A2,Exch_regions,0),MATCH(Q$1,Exch_months,0))</f>
        <v>20466.666666666668</v>
      </c>
      <c r="R2" s="12">
        <f t="array" ref="R2">INDEX(Exchange_rate_data,MATCH($A2,Exch_regions,0),MATCH(R$1,Exch_months,0))</f>
        <v>20650</v>
      </c>
      <c r="S2" s="12">
        <f t="array" ref="S2">INDEX(Exchange_rate_data,MATCH($A2,Exch_regions,0),MATCH(S$1,Exch_months,0))</f>
        <v>21066.666666666668</v>
      </c>
      <c r="T2" s="12">
        <f t="array" ref="T2">INDEX(Exchange_rate_data,MATCH($A2,Exch_regions,0),MATCH(T$1,Exch_months,0))</f>
        <v>21133.333333333332</v>
      </c>
      <c r="U2" s="12">
        <f t="array" ref="U2">INDEX(Exchange_rate_data,MATCH($A2,Exch_regions,0),MATCH(U$1,Exch_months,0))</f>
        <v>21000</v>
      </c>
      <c r="V2" s="12">
        <f t="array" ref="V2">INDEX(Exchange_rate_data,MATCH($A2,Exch_regions,0),MATCH(V$1,Exch_months,0))</f>
        <v>21000</v>
      </c>
      <c r="W2" s="12">
        <f t="array" ref="W2">INDEX(Exchange_rate_data,MATCH($A2,Exch_regions,0),MATCH(W$1,Exch_months,0))</f>
        <v>20650</v>
      </c>
      <c r="X2" s="12">
        <f t="array" ref="X2">INDEX(Exchange_rate_data,MATCH($A2,Exch_regions,0),MATCH(X$1,Exch_months,0))</f>
        <v>21566.666666666668</v>
      </c>
      <c r="Y2" s="12">
        <f t="array" ref="Y2">INDEX(Exchange_rate_data,MATCH($A2,Exch_regions,0),MATCH(Y$1,Exch_months,0))</f>
        <v>21466.666666666668</v>
      </c>
      <c r="Z2" s="12">
        <f t="array" ref="Z2">INDEX(Exchange_rate_data,MATCH($A2,Exch_regions,0),MATCH(Z$1,Exch_months,0))</f>
        <v>21466.666666666668</v>
      </c>
      <c r="AA2" s="12">
        <f t="array" ref="AA2">INDEX(Exchange_rate_data,MATCH($A2,Exch_regions,0),MATCH(AA$1,Exch_months,0))</f>
        <v>21466.666666666668</v>
      </c>
      <c r="AB2" s="12">
        <f t="array" ref="AB2">INDEX(Exchange_rate_data,MATCH($A2,Exch_regions,0),MATCH(AB$1,Exch_months,0))</f>
        <v>21580</v>
      </c>
      <c r="AC2" s="12">
        <f t="array" ref="AC2">INDEX(Exchange_rate_data,MATCH($A2,Exch_regions,0),MATCH(AC$1,Exch_months,0))</f>
        <v>21600</v>
      </c>
      <c r="AD2" s="12">
        <f t="array" ref="AD2">INDEX(Exchange_rate_data,MATCH($A2,Exch_regions,0),MATCH(AD$1,Exch_months,0))</f>
        <v>21975</v>
      </c>
      <c r="AE2" s="12">
        <f t="array" ref="AE2">INDEX(Exchange_rate_data,MATCH($A2,Exch_regions,0),MATCH(AE$1,Exch_months,0))</f>
        <v>22166.666666666668</v>
      </c>
      <c r="AF2" s="12">
        <f t="array" ref="AF2">INDEX(Exchange_rate_data,MATCH($A2,Exch_regions,0),MATCH(AF$1,Exch_months,0))</f>
        <v>21933.333333333332</v>
      </c>
      <c r="AG2" s="12">
        <f t="array" ref="AG2">INDEX(Exchange_rate_data,MATCH($A2,Exch_regions,0),MATCH(AG$1,Exch_months,0))</f>
        <v>21833.333333333332</v>
      </c>
      <c r="AH2" s="12">
        <f t="array" ref="AH2">INDEX(Exchange_rate_data,MATCH($A2,Exch_regions,0),MATCH(AH$1,Exch_months,0))</f>
        <v>22250</v>
      </c>
      <c r="AI2" s="12">
        <f t="array" ref="AI2">INDEX(Exchange_rate_data,MATCH($A2,Exch_regions,0),MATCH(AI$1,Exch_months,0))</f>
        <v>22458.333333333332</v>
      </c>
      <c r="AJ2" s="12">
        <f t="array" ref="AJ2">INDEX(Exchange_rate_data,MATCH($A2,Exch_regions,0),MATCH(AJ$1,Exch_months,0))</f>
        <v>22000</v>
      </c>
      <c r="AK2" s="12">
        <f t="array" ref="AK2">INDEX(Exchange_rate_data,MATCH($A2,Exch_regions,0),MATCH(AK$1,Exch_months,0))</f>
        <v>23000</v>
      </c>
      <c r="AL2" s="12">
        <f t="array" ref="AL2">INDEX(Exchange_rate_data,MATCH($A2,Exch_regions,0),MATCH(AL$1,Exch_months,0))</f>
        <v>23166.666666666668</v>
      </c>
      <c r="AM2" s="12">
        <f t="array" ref="AM2">INDEX(Exchange_rate_data,MATCH($A2,Exch_regions,0),MATCH(AM$1,Exch_months,0))</f>
        <v>23200</v>
      </c>
      <c r="AN2" s="12">
        <f t="array" ref="AN2">INDEX(Exchange_rate_data,MATCH($A2,Exch_regions,0),MATCH(AN$1,Exch_months,0))</f>
        <v>23333.333333333332</v>
      </c>
      <c r="AO2" s="12">
        <f t="array" ref="AO2">INDEX(Exchange_rate_data,MATCH($A2,Exch_regions,0),MATCH(AO$1,Exch_months,0))</f>
        <v>23666.666666666668</v>
      </c>
      <c r="AP2" s="12">
        <f t="array" ref="AP2">INDEX(Exchange_rate_data,MATCH($A2,Exch_regions,0),MATCH(AP$1,Exch_months,0))</f>
        <v>23966.666666666668</v>
      </c>
      <c r="AQ2" s="12">
        <f t="array" ref="AQ2">INDEX(Exchange_rate_data,MATCH($A2,Exch_regions,0),MATCH(AQ$1,Exch_months,0))</f>
        <v>24433.333333333332</v>
      </c>
      <c r="AR2" s="12">
        <f t="array" ref="AR2">INDEX(Exchange_rate_data,MATCH($A2,Exch_regions,0),MATCH(AR$1,Exch_months,0))</f>
        <v>25291.666666666668</v>
      </c>
      <c r="AS2" s="12">
        <f t="array" ref="AS2">INDEX(Exchange_rate_data,MATCH($A2,Exch_regions,0),MATCH(AS$1,Exch_months,0))</f>
        <v>24591.666666666668</v>
      </c>
      <c r="AT2" s="12">
        <f t="array" ref="AT2">INDEX(Exchange_rate_data,MATCH($A2,Exch_regions,0),MATCH(AT$1,Exch_months,0))</f>
        <v>25166.666666666668</v>
      </c>
      <c r="AU2" s="12">
        <f t="array" ref="AU2">INDEX(Exchange_rate_data,MATCH($A2,Exch_regions,0),MATCH(AU$1,Exch_months,0))</f>
        <v>25500</v>
      </c>
      <c r="AV2" s="12">
        <f t="array" ref="AV2">INDEX(Exchange_rate_data,MATCH($A2,Exch_regions,0),MATCH(AV$1,Exch_months,0))</f>
        <v>25500</v>
      </c>
      <c r="AW2" s="12">
        <f t="array" ref="AW2">INDEX(Exchange_rate_data,MATCH($A2,Exch_regions,0),MATCH(AW$1,Exch_months,0))</f>
        <v>25500</v>
      </c>
      <c r="AX2" s="12">
        <f t="array" ref="AX2">INDEX(Exchange_rate_data,MATCH($A2,Exch_regions,0),MATCH(AX$1,Exch_months,0))</f>
        <v>25833.333333333332</v>
      </c>
      <c r="AY2" s="12">
        <f t="array" ref="AY2">INDEX(Exchange_rate_data,MATCH($A2,Exch_regions,0),MATCH(AY$1,Exch_months,0))</f>
        <v>25166.666666666668</v>
      </c>
      <c r="AZ2" s="12">
        <f t="array" ref="AZ2">INDEX(Exchange_rate_data,MATCH($A2,Exch_regions,0),MATCH(AZ$1,Exch_months,0))</f>
        <v>25000</v>
      </c>
      <c r="BA2" s="12">
        <f t="array" ref="BA2">INDEX(Exchange_rate_data,MATCH($A2,Exch_regions,0),MATCH(BA$1,Exch_months,0))</f>
        <v>25666.666666666668</v>
      </c>
      <c r="BB2" s="12">
        <f t="array" ref="BB2">INDEX(Exchange_rate_data,MATCH($A2,Exch_regions,0),MATCH(BB$1,Exch_months,0))</f>
        <v>26666.666666666668</v>
      </c>
      <c r="BC2" s="12">
        <f t="array" ref="BC2">INDEX(Exchange_rate_data,MATCH($A2,Exch_regions,0),MATCH(BC$1,Exch_months,0))</f>
        <v>26166.666666666668</v>
      </c>
      <c r="BD2" s="12">
        <f t="array" ref="BD2">INDEX(Exchange_rate_data,MATCH($A2,Exch_regions,0),MATCH(BD$1,Exch_months,0))</f>
        <v>25833.333333333332</v>
      </c>
      <c r="BE2" s="12">
        <f t="array" ref="BE2">INDEX(Exchange_rate_data,MATCH($A2,Exch_regions,0),MATCH(BE$1,Exch_months,0))</f>
        <v>26000</v>
      </c>
      <c r="BF2" s="12">
        <f t="array" ref="BF2">INDEX(Exchange_rate_data,MATCH($A2,Exch_regions,0),MATCH(BF$1,Exch_months,0))</f>
        <v>24875</v>
      </c>
      <c r="BG2" s="12">
        <f t="array" ref="BG2">INDEX(Exchange_rate_data,MATCH($A2,Exch_regions,0),MATCH(BG$1,Exch_months,0))</f>
        <v>24666.666666666668</v>
      </c>
      <c r="BH2" s="12">
        <f t="array" ref="BH2">INDEX(Exchange_rate_data,MATCH($A2,Exch_regions,0),MATCH(BH$1,Exch_months,0))</f>
        <v>23500</v>
      </c>
      <c r="BI2" s="12">
        <f t="array" ref="BI2">INDEX(Exchange_rate_data,MATCH($A2,Exch_regions,0),MATCH(BI$1,Exch_months,0))</f>
        <v>23500</v>
      </c>
      <c r="BJ2" s="12">
        <f t="array" ref="BJ2">INDEX(Exchange_rate_data,MATCH($A2,Exch_regions,0),MATCH(BJ$1,Exch_months,0))</f>
        <v>22500</v>
      </c>
      <c r="BK2" s="12">
        <f t="array" ref="BK2">INDEX(Exchange_rate_data,MATCH($A2,Exch_regions,0),MATCH(BK$1,Exch_months,0))</f>
        <v>24000</v>
      </c>
      <c r="BL2" s="12">
        <f t="array" ref="BL2">INDEX(Exchange_rate_data,MATCH($A2,Exch_regions,0),MATCH(BL$1,Exch_months,0))</f>
        <v>22500</v>
      </c>
      <c r="BM2" s="12">
        <f t="array" ref="BM2">INDEX(Exchange_rate_data,MATCH($A2,Exch_regions,0),MATCH(BM$1,Exch_months,0))</f>
        <v>22500</v>
      </c>
      <c r="BN2" s="12">
        <f t="array" ref="BN2">INDEX(Exchange_rate_data,MATCH($A2,Exch_regions,0),MATCH(BN$1,Exch_months,0))</f>
        <v>22500</v>
      </c>
      <c r="BO2" s="12">
        <f t="array" ref="BO2">INDEX(Exchange_rate_data,MATCH($A2,Exch_regions,0),MATCH(BO$1,Exch_months,0))</f>
        <v>22500</v>
      </c>
      <c r="BP2" s="12">
        <f t="array" ref="BP2">INDEX(Exchange_rate_data,MATCH($A2,Exch_regions,0),MATCH(BP$1,Exch_months,0))</f>
        <v>23000</v>
      </c>
      <c r="BQ2" s="12">
        <f t="array" ref="BQ2">INDEX(Exchange_rate_data,MATCH($A2,Exch_regions,0),MATCH(BQ$1,Exch_months,0))</f>
        <v>23000</v>
      </c>
      <c r="BR2" s="12">
        <f t="array" ref="BR2">INDEX(Exchange_rate_data,MATCH($A2,Exch_regions,0),MATCH(BR$1,Exch_months,0))</f>
        <v>23187.5</v>
      </c>
      <c r="BS2" s="12">
        <f t="array" ref="BS2">INDEX(Exchange_rate_data,MATCH($A2,Exch_regions,0),MATCH(BS$1,Exch_months,0))</f>
        <v>23187.5</v>
      </c>
      <c r="BT2" s="12">
        <f t="array" ref="BT2">INDEX(Exchange_rate_data,MATCH($A2,Exch_regions,0),MATCH(BT$1,Exch_months,0))</f>
        <v>23187.5</v>
      </c>
      <c r="BU2" s="12">
        <f t="array" ref="BU2">INDEX(Exchange_rate_data,MATCH($A2,Exch_regions,0),MATCH(BU$1,Exch_months,0))</f>
        <v>23000</v>
      </c>
      <c r="BV2" s="12">
        <f t="array" ref="BV2">INDEX(Exchange_rate_data,MATCH($A2,Exch_regions,0),MATCH(BV$1,Exch_months,0))</f>
        <v>22000</v>
      </c>
      <c r="BW2" s="12">
        <f t="array" ref="BW2">INDEX(Exchange_rate_data,MATCH($A2,Exch_regions,0),MATCH(BW$1,Exch_months,0))</f>
        <v>22000</v>
      </c>
      <c r="BX2" s="12">
        <f t="array" ref="BX2">INDEX(Exchange_rate_data,MATCH($A2,Exch_regions,0),MATCH(BX$1,Exch_months,0))</f>
        <v>22000</v>
      </c>
      <c r="BY2" s="12">
        <f t="array" ref="BY2">INDEX(Exchange_rate_data,MATCH($A2,Exch_regions,0),MATCH(BY$1,Exch_months,0))</f>
        <v>22000</v>
      </c>
      <c r="BZ2" s="12">
        <f t="array" ref="BZ2">INDEX(Exchange_rate_data,MATCH($A2,Exch_regions,0),MATCH(BZ$1,Exch_months,0))</f>
        <v>22000</v>
      </c>
      <c r="CA2" s="12">
        <f t="array" ref="CA2">INDEX(Exchange_rate_data,MATCH($A2,Exch_regions,0),MATCH(CA$1,Exch_months,0))</f>
        <v>22000</v>
      </c>
      <c r="CB2" s="12">
        <f t="array" ref="CB2">INDEX(Exchange_rate_data,MATCH($A2,Exch_regions,0),MATCH(CB$1,Exch_months,0))</f>
        <v>22000</v>
      </c>
      <c r="CC2" s="12">
        <f t="array" ref="CC2">INDEX(Exchange_rate_data,MATCH($A2,Exch_regions,0),MATCH(CC$1,Exch_months,0))</f>
        <v>22000</v>
      </c>
      <c r="CD2" s="12">
        <f t="array" ref="CD2">INDEX(Exchange_rate_data,MATCH($A2,Exch_regions,0),MATCH(CD$1,Exch_months,0))</f>
        <v>22500</v>
      </c>
      <c r="CE2" s="12">
        <f t="array" ref="CE2">INDEX(Exchange_rate_data,MATCH($A2,Exch_regions,0),MATCH(CE$1,Exch_months,0))</f>
        <v>22500</v>
      </c>
      <c r="CF2" s="12">
        <f t="array" ref="CF2">INDEX(Exchange_rate_data,MATCH($A2,Exch_regions,0),MATCH(CF$1,Exch_months,0))</f>
        <v>22500</v>
      </c>
      <c r="CG2" s="12">
        <f t="array" ref="CG2">INDEX(Exchange_rate_data,MATCH($A2,Exch_regions,0),MATCH(CG$1,Exch_months,0))</f>
        <v>22500</v>
      </c>
      <c r="CH2" s="12">
        <f t="array" ref="CH2">INDEX(Exchange_rate_data,MATCH($A2,Exch_regions,0),MATCH(CH$1,Exch_months,0))</f>
        <v>22500</v>
      </c>
      <c r="CI2" s="12">
        <f t="array" ref="CI2">INDEX(Exchange_rate_data,MATCH($A2,Exch_regions,0),MATCH(CI$1,Exch_months,0))</f>
        <v>22500</v>
      </c>
      <c r="CJ2" s="12">
        <f t="array" ref="CJ2">INDEX(Exchange_rate_data,MATCH($A2,Exch_regions,0),MATCH(CJ$1,Exch_months,0))</f>
        <v>22500</v>
      </c>
      <c r="CK2" s="12">
        <f t="array" ref="CK2">INDEX(Exchange_rate_data,MATCH($A2,Exch_regions,0),MATCH(CK$1,Exch_months,0))</f>
        <v>22750</v>
      </c>
      <c r="CL2" s="12">
        <f t="array" ref="CL2">INDEX(Exchange_rate_data,MATCH($A2,Exch_regions,0),MATCH(CL$1,Exch_months,0))</f>
        <v>22625</v>
      </c>
      <c r="CM2" s="12">
        <f t="array" ref="CM2">INDEX(Exchange_rate_data,MATCH($A2,Exch_regions,0),MATCH(CM$1,Exch_months,0))</f>
        <v>22500</v>
      </c>
      <c r="CN2" s="12">
        <f t="array" ref="CN2">INDEX(Exchange_rate_data,MATCH($A2,Exch_regions,0),MATCH(CN$1,Exch_months,0))</f>
        <v>22500</v>
      </c>
      <c r="CO2" s="12">
        <f t="array" ref="CO2">INDEX(Exchange_rate_data,MATCH($A2,Exch_regions,0),MATCH(CO$1,Exch_months,0))</f>
        <v>22500</v>
      </c>
      <c r="CP2" s="12">
        <f t="array" ref="CP2">INDEX(Exchange_rate_data,MATCH($A2,Exch_regions,0),MATCH(CP$1,Exch_months,0))</f>
        <v>22500</v>
      </c>
      <c r="CQ2" s="12">
        <f t="array" ref="CQ2">INDEX(Exchange_rate_data,MATCH($A2,Exch_regions,0),MATCH(CQ$1,Exch_months,0))</f>
        <v>22500</v>
      </c>
      <c r="CR2" s="12">
        <f t="array" ref="CR2">INDEX(Exchange_rate_data,MATCH($A2,Exch_regions,0),MATCH(CR$1,Exch_months,0))</f>
        <v>22500</v>
      </c>
      <c r="CS2" s="12">
        <f t="array" ref="CS2">INDEX(Exchange_rate_data,MATCH($A2,Exch_regions,0),MATCH(CS$1,Exch_months,0))</f>
        <v>22500</v>
      </c>
      <c r="CT2" s="12">
        <f t="array" ref="CT2">INDEX(Exchange_rate_data,MATCH($A2,Exch_regions,0),MATCH(CT$1,Exch_months,0))</f>
        <v>22750</v>
      </c>
      <c r="CU2" s="12">
        <f t="shared" ref="CU2:DP17" si="0">INDEX(Exchange_rate_data,MATCH($A2,Exch_regions,0),MATCH(CU$1,Exch_months,0))</f>
        <v>25333.333333333332</v>
      </c>
      <c r="CV2" s="12">
        <f t="shared" si="0"/>
        <v>25866.666666666668</v>
      </c>
      <c r="CW2" s="12">
        <f t="shared" si="0"/>
        <v>26000</v>
      </c>
      <c r="CX2" s="12">
        <f t="shared" si="0"/>
        <v>25866.666666666668</v>
      </c>
      <c r="CY2" s="12">
        <f t="shared" si="0"/>
        <v>25833.333333333332</v>
      </c>
      <c r="CZ2" s="12">
        <f t="shared" si="0"/>
        <v>26000</v>
      </c>
      <c r="DA2" s="12">
        <f t="shared" si="0"/>
        <v>26000</v>
      </c>
      <c r="DB2" s="12">
        <f t="shared" si="0"/>
        <v>26000</v>
      </c>
      <c r="DC2" s="12">
        <f t="shared" si="0"/>
        <v>26000</v>
      </c>
      <c r="DD2" s="12">
        <f t="shared" si="0"/>
        <v>26000</v>
      </c>
      <c r="DE2" s="12">
        <f t="shared" si="0"/>
        <v>26166</v>
      </c>
      <c r="DF2" s="12">
        <f t="shared" si="0"/>
        <v>26000</v>
      </c>
      <c r="DG2" s="12">
        <f t="shared" si="0"/>
        <v>26125</v>
      </c>
      <c r="DH2" s="12">
        <f t="shared" si="0"/>
        <v>26000</v>
      </c>
      <c r="DI2" s="12">
        <f>INDEX(Exchange_rate_data,MATCH($A2,Exch_regions,0),MATCH(DI$1,Exch_months,0))</f>
        <v>26000</v>
      </c>
      <c r="DJ2" s="12">
        <f t="shared" si="0"/>
        <v>26000</v>
      </c>
      <c r="DK2" s="12">
        <f t="shared" si="0"/>
        <v>26000</v>
      </c>
      <c r="DL2" s="12">
        <f t="shared" si="0"/>
        <v>26000</v>
      </c>
      <c r="DM2" s="12">
        <f t="shared" si="0"/>
        <v>26000</v>
      </c>
      <c r="DN2" s="12">
        <f t="shared" si="0"/>
        <v>26166.666666666668</v>
      </c>
      <c r="DO2" s="12">
        <f t="shared" si="0"/>
        <v>26166.666666666668</v>
      </c>
      <c r="DP2" s="12">
        <f t="shared" si="0"/>
        <v>26000</v>
      </c>
      <c r="DQ2" s="12">
        <f t="shared" ref="DQ2:EF11" si="1">INDEX(Exchange_rate_data,MATCH($A2,Exch_regions,0),MATCH(DQ$1,Exch_months,0))</f>
        <v>26000</v>
      </c>
      <c r="DR2" s="12">
        <f t="shared" si="1"/>
        <v>26000</v>
      </c>
      <c r="DS2" s="12">
        <f t="shared" si="1"/>
        <v>26333</v>
      </c>
      <c r="DT2" s="12">
        <f t="shared" si="1"/>
        <v>26500</v>
      </c>
      <c r="DU2" s="12">
        <f t="shared" si="1"/>
        <v>26166</v>
      </c>
      <c r="DV2" s="12">
        <f t="shared" si="1"/>
        <v>26333</v>
      </c>
      <c r="DW2" s="12">
        <f t="shared" si="1"/>
        <v>26250</v>
      </c>
      <c r="DX2" s="12">
        <f t="shared" si="1"/>
        <v>26000</v>
      </c>
      <c r="DY2" s="12">
        <f t="shared" si="1"/>
        <v>26000</v>
      </c>
      <c r="DZ2" s="12">
        <f t="shared" si="1"/>
        <v>26333</v>
      </c>
      <c r="EA2" s="12">
        <f t="shared" si="1"/>
        <v>26333</v>
      </c>
      <c r="EB2" s="12">
        <f t="shared" si="1"/>
        <v>26000</v>
      </c>
      <c r="EC2" s="12">
        <f t="shared" si="1"/>
        <v>26333</v>
      </c>
      <c r="ED2" s="12">
        <f t="shared" si="1"/>
        <v>26266</v>
      </c>
      <c r="EE2" s="12">
        <f t="shared" si="1"/>
        <v>26000</v>
      </c>
      <c r="EF2" s="12">
        <f t="shared" si="1"/>
        <v>26000</v>
      </c>
      <c r="EG2" s="12">
        <f>INDEX(Exchange_rate_data1,MATCH('Exch rates'!$A2,Exch_regions,0),MATCH(EG$1,Exch_months3,0))</f>
        <v>26000</v>
      </c>
      <c r="EH2" s="36">
        <f>INDEX(Exchange_rate_data2,MATCH('Exch rates'!A2,Exch_regions,0),MATCH(EH$1,Exch_months4,0))</f>
        <v>26000</v>
      </c>
      <c r="EI2" s="36">
        <f>INDEX(Exchange_rate_data3,MATCH('Exch rates'!A2,Exch_regions,0),MATCH(EI$1,Exch_months5,0))</f>
        <v>26000</v>
      </c>
      <c r="EJ2" s="36">
        <f>INDEX(Exchange_rate4,MATCH('Exch rates'!A2,Exch_regions,0),MATCH(EJ$1,Exch_month6,0))</f>
        <v>26000</v>
      </c>
      <c r="EK2" s="36">
        <f>INDEX(Exchange_rate5,MATCH('Exch rates'!A2,Exch_regions,0),MATCH(EK$1,Exch_month7,0))</f>
        <v>26000</v>
      </c>
      <c r="EL2" s="36">
        <f>INDEX(Exchange_rate6,MATCH('Exch rates'!A2,Exch_regions,0),MATCH(EL$1,Exch_month9,0))</f>
        <v>26000</v>
      </c>
      <c r="EM2" s="36">
        <f>INDEX(Exchange_rate7,MATCH('Exch rates'!A2,Exch_regions,0),MATCH(EM$1,Exch_month10,0))</f>
        <v>26000</v>
      </c>
      <c r="EN2" s="36">
        <f>INDEX(Exchange_rate8,MATCH('Exch rates'!A2,Exch_regions,0),MATCH(EN$1,Exchange_month11,0))</f>
        <v>26000</v>
      </c>
      <c r="EO2" s="36">
        <f>INDEX(Exchange_rate9,MATCH('Exch rates'!A2,Exch_regions,0),MATCH(EO$1,Exch_month11,0))</f>
        <v>26000</v>
      </c>
      <c r="EP2" s="36">
        <f>INDEX(Exchange_rate10,MATCH('Exch rates'!A2,Exch_regions,0),MATCH(EP$1,Exch_month12,0))</f>
        <v>26000</v>
      </c>
      <c r="EQ2" s="36">
        <f>INDEX(Exchange_rate11,MATCH('Exch rates'!A2,Exch_regions,0),MATCH(EQ$1,Exch_month13,0))</f>
        <v>26000</v>
      </c>
      <c r="ER2" s="36">
        <f>INDEX(Exchange_rate12,MATCH('Exch rates'!A2,Exch_regions,0),MATCH(ER$1,Exch_month14,0))</f>
        <v>26000</v>
      </c>
      <c r="ES2" s="36">
        <f>INDEX(Exchange_rate13,MATCH('Exch rates'!A2,Exch_regions,0),MATCH(ES$1,Exch_month15,0))</f>
        <v>26000</v>
      </c>
      <c r="ET2" s="36">
        <f>INDEX(Exchange_rate14,MATCH('Exch rates'!A2,Exch_regions,0),MATCH(ET$1,Exch_month16,0))</f>
        <v>26000</v>
      </c>
      <c r="EU2" s="36">
        <f>INDEX(Exchange_rate15,MATCH('Exch rates'!A2,Exch_regions,0),MATCH(EU$1,Exch_month17,0))</f>
        <v>26000</v>
      </c>
      <c r="EV2" s="36">
        <f>INDEX(Exchange_rate16,MATCH('Exch rates'!A2,Exch_regions,0),MATCH(EV$1,Exch_month18,0))</f>
        <v>26000</v>
      </c>
      <c r="EW2" s="36">
        <f>INDEX(Exchange_rate17,MATCH('Exch rates'!A2,Exch_regions,0),MATCH(EW$1,Exch_month19,0))</f>
        <v>26000</v>
      </c>
      <c r="EX2" s="36">
        <f>INDEX(Exchange_rate18,MATCH('Exch rates'!A2,Exch_regions,0),MATCH(EX$1,Exch_month20,0))</f>
        <v>26000</v>
      </c>
      <c r="EY2" s="36">
        <f>INDEX(Exchange_rate19,MATCH('Exch rates'!A2,Exch_regions,0),MATCH(EY$1,Exch_month21,0))</f>
        <v>26000</v>
      </c>
      <c r="EZ2" s="36">
        <f>INDEX(Exchange_rate20,MATCH('Exch rates'!A2,Exch_regions,0),MATCH(EZ$1,Exch_month22,0))</f>
        <v>28000</v>
      </c>
      <c r="FA2" s="36">
        <f>INDEX(Exchange_rate22,MATCH('Exch rates'!A2,Exch_regions,0),MATCH(FA$1,Exch_month24,0))</f>
        <v>26333.333333333332</v>
      </c>
    </row>
    <row r="3" spans="1:158" x14ac:dyDescent="0.35">
      <c r="A3" s="1" t="s">
        <v>1</v>
      </c>
      <c r="B3" s="12">
        <f t="array" ref="B3">INDEX(Exchange_rate_data,MATCH($A3,Exch_regions,0),MATCH(B$1,Exch_months,0))</f>
        <v>22150</v>
      </c>
      <c r="C3" s="12">
        <f t="array" ref="C3">INDEX(Exchange_rate_data,MATCH($A3,Exch_regions,0),MATCH(C$1,Exch_months,0))</f>
        <v>20844</v>
      </c>
      <c r="D3" s="12">
        <f t="array" ref="D3">INDEX(Exchange_rate_data,MATCH($A3,Exch_regions,0),MATCH(D$1,Exch_months,0))</f>
        <v>20225</v>
      </c>
      <c r="E3" s="12">
        <f t="array" ref="E3">INDEX(Exchange_rate_data,MATCH($A3,Exch_regions,0),MATCH(E$1,Exch_months,0))</f>
        <v>20510</v>
      </c>
      <c r="F3" s="12">
        <f t="array" ref="F3">INDEX(Exchange_rate_data,MATCH($A3,Exch_regions,0),MATCH(F$1,Exch_months,0))</f>
        <v>21425</v>
      </c>
      <c r="G3" s="12">
        <f t="array" ref="G3">INDEX(Exchange_rate_data,MATCH($A3,Exch_regions,0),MATCH(G$1,Exch_months,0))</f>
        <v>21712.5</v>
      </c>
      <c r="H3" s="12">
        <f t="array" ref="H3">INDEX(Exchange_rate_data,MATCH($A3,Exch_regions,0),MATCH(H$1,Exch_months,0))</f>
        <v>21712.5</v>
      </c>
      <c r="I3" s="12">
        <f t="array" ref="I3">INDEX(Exchange_rate_data,MATCH($A3,Exch_regions,0),MATCH(I$1,Exch_months,0))</f>
        <v>20262.5</v>
      </c>
      <c r="J3" s="12">
        <f t="array" ref="J3">INDEX(Exchange_rate_data,MATCH($A3,Exch_regions,0),MATCH(J$1,Exch_months,0))</f>
        <v>20225</v>
      </c>
      <c r="K3" s="12">
        <f t="array" ref="K3">INDEX(Exchange_rate_data,MATCH($A3,Exch_regions,0),MATCH(K$1,Exch_months,0))</f>
        <v>20362.5</v>
      </c>
      <c r="L3" s="12">
        <f t="array" ref="L3">INDEX(Exchange_rate_data,MATCH($A3,Exch_regions,0),MATCH(L$1,Exch_months,0))</f>
        <v>20950</v>
      </c>
      <c r="M3" s="12">
        <f t="array" ref="M3">INDEX(Exchange_rate_data,MATCH($A3,Exch_regions,0),MATCH(M$1,Exch_months,0))</f>
        <v>21300</v>
      </c>
      <c r="N3" s="12">
        <f t="array" ref="N3">INDEX(Exchange_rate_data,MATCH($A3,Exch_regions,0),MATCH(N$1,Exch_months,0))</f>
        <v>21087.5</v>
      </c>
      <c r="O3" s="12">
        <f t="array" ref="O3">INDEX(Exchange_rate_data,MATCH($A3,Exch_regions,0),MATCH(O$1,Exch_months,0))</f>
        <v>21000</v>
      </c>
      <c r="P3" s="12">
        <f t="array" ref="P3">INDEX(Exchange_rate_data,MATCH($A3,Exch_regions,0),MATCH(P$1,Exch_months,0))</f>
        <v>20480</v>
      </c>
      <c r="Q3" s="12">
        <f t="array" ref="Q3">INDEX(Exchange_rate_data,MATCH($A3,Exch_regions,0),MATCH(Q$1,Exch_months,0))</f>
        <v>21000</v>
      </c>
      <c r="R3" s="12">
        <f t="array" ref="R3">INDEX(Exchange_rate_data,MATCH($A3,Exch_regions,0),MATCH(R$1,Exch_months,0))</f>
        <v>21000</v>
      </c>
      <c r="S3" s="12">
        <f t="array" ref="S3">INDEX(Exchange_rate_data,MATCH($A3,Exch_regions,0),MATCH(S$1,Exch_months,0))</f>
        <v>21000</v>
      </c>
      <c r="T3" s="12">
        <f t="array" ref="T3">INDEX(Exchange_rate_data,MATCH($A3,Exch_regions,0),MATCH(T$1,Exch_months,0))</f>
        <v>21000</v>
      </c>
      <c r="U3" s="12">
        <f t="array" ref="U3">INDEX(Exchange_rate_data,MATCH($A3,Exch_regions,0),MATCH(U$1,Exch_months,0))</f>
        <v>20500</v>
      </c>
      <c r="V3" s="12">
        <f t="array" ref="V3">INDEX(Exchange_rate_data,MATCH($A3,Exch_regions,0),MATCH(V$1,Exch_months,0))</f>
        <v>20500</v>
      </c>
      <c r="W3" s="12">
        <f t="array" ref="W3">INDEX(Exchange_rate_data,MATCH($A3,Exch_regions,0),MATCH(W$1,Exch_months,0))</f>
        <v>21250</v>
      </c>
      <c r="X3" s="12">
        <f t="array" ref="X3">INDEX(Exchange_rate_data,MATCH($A3,Exch_regions,0),MATCH(X$1,Exch_months,0))</f>
        <v>21400</v>
      </c>
      <c r="Y3" s="12">
        <f t="array" ref="Y3">INDEX(Exchange_rate_data,MATCH($A3,Exch_regions,0),MATCH(Y$1,Exch_months,0))</f>
        <v>21592</v>
      </c>
      <c r="Z3" s="12">
        <f t="array" ref="Z3">INDEX(Exchange_rate_data,MATCH($A3,Exch_regions,0),MATCH(Z$1,Exch_months,0))</f>
        <v>21312.5</v>
      </c>
      <c r="AA3" s="12">
        <f t="array" ref="AA3">INDEX(Exchange_rate_data,MATCH($A3,Exch_regions,0),MATCH(AA$1,Exch_months,0))</f>
        <v>21574</v>
      </c>
      <c r="AB3" s="12">
        <f t="array" ref="AB3">INDEX(Exchange_rate_data,MATCH($A3,Exch_regions,0),MATCH(AB$1,Exch_months,0))</f>
        <v>22020</v>
      </c>
      <c r="AC3" s="12">
        <f t="array" ref="AC3">INDEX(Exchange_rate_data,MATCH($A3,Exch_regions,0),MATCH(AC$1,Exch_months,0))</f>
        <v>22000</v>
      </c>
      <c r="AD3" s="12">
        <f t="array" ref="AD3">INDEX(Exchange_rate_data,MATCH($A3,Exch_regions,0),MATCH(AD$1,Exch_months,0))</f>
        <v>22000</v>
      </c>
      <c r="AE3" s="12">
        <f t="array" ref="AE3">INDEX(Exchange_rate_data,MATCH($A3,Exch_regions,0),MATCH(AE$1,Exch_months,0))</f>
        <v>22100</v>
      </c>
      <c r="AF3" s="12">
        <f t="array" ref="AF3">INDEX(Exchange_rate_data,MATCH($A3,Exch_regions,0),MATCH(AF$1,Exch_months,0))</f>
        <v>22075</v>
      </c>
      <c r="AG3" s="12">
        <f t="array" ref="AG3">INDEX(Exchange_rate_data,MATCH($A3,Exch_regions,0),MATCH(AG$1,Exch_months,0))</f>
        <v>22300</v>
      </c>
      <c r="AH3" s="12">
        <f t="array" ref="AH3">INDEX(Exchange_rate_data,MATCH($A3,Exch_regions,0),MATCH(AH$1,Exch_months,0))</f>
        <v>22137.5</v>
      </c>
      <c r="AI3" s="12">
        <f t="array" ref="AI3">INDEX(Exchange_rate_data,MATCH($A3,Exch_regions,0),MATCH(AI$1,Exch_months,0))</f>
        <v>22212.5</v>
      </c>
      <c r="AJ3" s="12">
        <f t="array" ref="AJ3">INDEX(Exchange_rate_data,MATCH($A3,Exch_regions,0),MATCH(AJ$1,Exch_months,0))</f>
        <v>22750</v>
      </c>
      <c r="AK3" s="12">
        <f t="array" ref="AK3">INDEX(Exchange_rate_data,MATCH($A3,Exch_regions,0),MATCH(AK$1,Exch_months,0))</f>
        <v>23250</v>
      </c>
      <c r="AL3" s="12">
        <f t="array" ref="AL3">INDEX(Exchange_rate_data,MATCH($A3,Exch_regions,0),MATCH(AL$1,Exch_months,0))</f>
        <v>23312.5</v>
      </c>
      <c r="AM3" s="12">
        <f t="array" ref="AM3">INDEX(Exchange_rate_data,MATCH($A3,Exch_regions,0),MATCH(AM$1,Exch_months,0))</f>
        <v>24000</v>
      </c>
      <c r="AN3" s="12">
        <f t="array" ref="AN3">INDEX(Exchange_rate_data,MATCH($A3,Exch_regions,0),MATCH(AN$1,Exch_months,0))</f>
        <v>24250</v>
      </c>
      <c r="AO3" s="12">
        <f t="array" ref="AO3">INDEX(Exchange_rate_data,MATCH($A3,Exch_regions,0),MATCH(AO$1,Exch_months,0))</f>
        <v>24250</v>
      </c>
      <c r="AP3" s="12">
        <f t="array" ref="AP3">INDEX(Exchange_rate_data,MATCH($A3,Exch_regions,0),MATCH(AP$1,Exch_months,0))</f>
        <v>24750</v>
      </c>
      <c r="AQ3" s="12">
        <f t="array" ref="AQ3">INDEX(Exchange_rate_data,MATCH($A3,Exch_regions,0),MATCH(AQ$1,Exch_months,0))</f>
        <v>25000</v>
      </c>
      <c r="AR3" s="12">
        <f t="array" ref="AR3">INDEX(Exchange_rate_data,MATCH($A3,Exch_regions,0),MATCH(AR$1,Exch_months,0))</f>
        <v>25500</v>
      </c>
      <c r="AS3" s="12">
        <f t="array" ref="AS3">INDEX(Exchange_rate_data,MATCH($A3,Exch_regions,0),MATCH(AS$1,Exch_months,0))</f>
        <v>25500</v>
      </c>
      <c r="AT3" s="12">
        <f t="array" ref="AT3">INDEX(Exchange_rate_data,MATCH($A3,Exch_regions,0),MATCH(AT$1,Exch_months,0))</f>
        <v>25500</v>
      </c>
      <c r="AU3" s="12">
        <f t="array" ref="AU3">INDEX(Exchange_rate_data,MATCH($A3,Exch_regions,0),MATCH(AU$1,Exch_months,0))</f>
        <v>26000</v>
      </c>
      <c r="AV3" s="12">
        <f t="array" ref="AV3">INDEX(Exchange_rate_data,MATCH($A3,Exch_regions,0),MATCH(AV$1,Exch_months,0))</f>
        <v>27275</v>
      </c>
      <c r="AW3" s="12">
        <f t="array" ref="AW3">INDEX(Exchange_rate_data,MATCH($A3,Exch_regions,0),MATCH(AW$1,Exch_months,0))</f>
        <v>26550</v>
      </c>
      <c r="AX3" s="12">
        <f t="array" ref="AX3">INDEX(Exchange_rate_data,MATCH($A3,Exch_regions,0),MATCH(AX$1,Exch_months,0))</f>
        <v>27500</v>
      </c>
      <c r="AY3" s="12">
        <f t="array" ref="AY3">INDEX(Exchange_rate_data,MATCH($A3,Exch_regions,0),MATCH(AY$1,Exch_months,0))</f>
        <v>27000</v>
      </c>
      <c r="AZ3" s="12">
        <f t="array" ref="AZ3">INDEX(Exchange_rate_data,MATCH($A3,Exch_regions,0),MATCH(AZ$1,Exch_months,0))</f>
        <v>27500</v>
      </c>
      <c r="BA3" s="12">
        <f t="array" ref="BA3">INDEX(Exchange_rate_data,MATCH($A3,Exch_regions,0),MATCH(BA$1,Exch_months,0))</f>
        <v>27500</v>
      </c>
      <c r="BB3" s="12">
        <f t="array" ref="BB3">INDEX(Exchange_rate_data,MATCH($A3,Exch_regions,0),MATCH(BB$1,Exch_months,0))</f>
        <v>28250</v>
      </c>
      <c r="BC3" s="12">
        <f t="array" ref="BC3">INDEX(Exchange_rate_data,MATCH($A3,Exch_regions,0),MATCH(BC$1,Exch_months,0))</f>
        <v>28750</v>
      </c>
      <c r="BD3" s="12">
        <f t="array" ref="BD3">INDEX(Exchange_rate_data,MATCH($A3,Exch_regions,0),MATCH(BD$1,Exch_months,0))</f>
        <v>25750</v>
      </c>
      <c r="BE3" s="12">
        <f t="array" ref="BE3">INDEX(Exchange_rate_data,MATCH($A3,Exch_regions,0),MATCH(BE$1,Exch_months,0))</f>
        <v>28150</v>
      </c>
      <c r="BF3" s="12">
        <f t="array" ref="BF3">INDEX(Exchange_rate_data,MATCH($A3,Exch_regions,0),MATCH(BF$1,Exch_months,0))</f>
        <v>24812.5</v>
      </c>
      <c r="BG3" s="12">
        <f t="array" ref="BG3">INDEX(Exchange_rate_data,MATCH($A3,Exch_regions,0),MATCH(BG$1,Exch_months,0))</f>
        <v>25000</v>
      </c>
      <c r="BH3" s="12">
        <f t="array" ref="BH3">INDEX(Exchange_rate_data,MATCH($A3,Exch_regions,0),MATCH(BH$1,Exch_months,0))</f>
        <v>25000</v>
      </c>
      <c r="BI3" s="12">
        <f t="array" ref="BI3">INDEX(Exchange_rate_data,MATCH($A3,Exch_regions,0),MATCH(BI$1,Exch_months,0))</f>
        <v>25000</v>
      </c>
      <c r="BJ3" s="12">
        <f t="array" ref="BJ3">INDEX(Exchange_rate_data,MATCH($A3,Exch_regions,0),MATCH(BJ$1,Exch_months,0))</f>
        <v>26000</v>
      </c>
      <c r="BK3" s="12">
        <f t="array" ref="BK3">INDEX(Exchange_rate_data,MATCH($A3,Exch_regions,0),MATCH(BK$1,Exch_months,0))</f>
        <v>26000</v>
      </c>
      <c r="BL3" s="12">
        <f t="array" ref="BL3">INDEX(Exchange_rate_data,MATCH($A3,Exch_regions,0),MATCH(BL$1,Exch_months,0))</f>
        <v>25750</v>
      </c>
      <c r="BM3" s="12">
        <f t="array" ref="BM3">INDEX(Exchange_rate_data,MATCH($A3,Exch_regions,0),MATCH(BM$1,Exch_months,0))</f>
        <v>26000</v>
      </c>
      <c r="BN3" s="12">
        <f t="array" ref="BN3">INDEX(Exchange_rate_data,MATCH($A3,Exch_regions,0),MATCH(BN$1,Exch_months,0))</f>
        <v>26500</v>
      </c>
      <c r="BO3" s="12">
        <f t="array" ref="BO3">INDEX(Exchange_rate_data,MATCH($A3,Exch_regions,0),MATCH(BO$1,Exch_months,0))</f>
        <v>26500</v>
      </c>
      <c r="BP3" s="12">
        <f t="array" ref="BP3">INDEX(Exchange_rate_data,MATCH($A3,Exch_regions,0),MATCH(BP$1,Exch_months,0))</f>
        <v>28500</v>
      </c>
      <c r="BQ3" s="12">
        <f t="array" ref="BQ3">INDEX(Exchange_rate_data,MATCH($A3,Exch_regions,0),MATCH(BQ$1,Exch_months,0))</f>
        <v>28500</v>
      </c>
      <c r="BR3" s="12">
        <f t="array" ref="BR3">INDEX(Exchange_rate_data,MATCH($A3,Exch_regions,0),MATCH(BR$1,Exch_months,0))</f>
        <v>28750</v>
      </c>
      <c r="BS3" s="12">
        <f t="array" ref="BS3">INDEX(Exchange_rate_data,MATCH($A3,Exch_regions,0),MATCH(BS$1,Exch_months,0))</f>
        <v>28500</v>
      </c>
      <c r="BT3" s="12">
        <f t="array" ref="BT3">INDEX(Exchange_rate_data,MATCH($A3,Exch_regions,0),MATCH(BT$1,Exch_months,0))</f>
        <v>29250</v>
      </c>
      <c r="BU3" s="12">
        <f t="array" ref="BU3">INDEX(Exchange_rate_data,MATCH($A3,Exch_regions,0),MATCH(BU$1,Exch_months,0))</f>
        <v>29250</v>
      </c>
      <c r="BV3" s="12">
        <f t="array" ref="BV3">INDEX(Exchange_rate_data,MATCH($A3,Exch_regions,0),MATCH(BV$1,Exch_months,0))</f>
        <v>28250</v>
      </c>
      <c r="BW3" s="12">
        <f t="array" ref="BW3">INDEX(Exchange_rate_data,MATCH($A3,Exch_regions,0),MATCH(BW$1,Exch_months,0))</f>
        <v>28500</v>
      </c>
      <c r="BX3" s="12">
        <f t="array" ref="BX3">INDEX(Exchange_rate_data,MATCH($A3,Exch_regions,0),MATCH(BX$1,Exch_months,0))</f>
        <v>28500</v>
      </c>
      <c r="BY3" s="12">
        <f t="array" ref="BY3">INDEX(Exchange_rate_data,MATCH($A3,Exch_regions,0),MATCH(BY$1,Exch_months,0))</f>
        <v>28500</v>
      </c>
      <c r="BZ3" s="12">
        <f t="array" ref="BZ3">INDEX(Exchange_rate_data,MATCH($A3,Exch_regions,0),MATCH(BZ$1,Exch_months,0))</f>
        <v>28750</v>
      </c>
      <c r="CA3" s="12">
        <f t="array" ref="CA3">INDEX(Exchange_rate_data,MATCH($A3,Exch_regions,0),MATCH(CA$1,Exch_months,0))</f>
        <v>29000</v>
      </c>
      <c r="CB3" s="12">
        <f t="array" ref="CB3">INDEX(Exchange_rate_data,MATCH($A3,Exch_regions,0),MATCH(CB$1,Exch_months,0))</f>
        <v>29000</v>
      </c>
      <c r="CC3" s="12">
        <f t="array" ref="CC3">INDEX(Exchange_rate_data,MATCH($A3,Exch_regions,0),MATCH(CC$1,Exch_months,0))</f>
        <v>29500</v>
      </c>
      <c r="CD3" s="12">
        <f t="array" ref="CD3">INDEX(Exchange_rate_data,MATCH($A3,Exch_regions,0),MATCH(CD$1,Exch_months,0))</f>
        <v>29000</v>
      </c>
      <c r="CE3" s="12">
        <f t="array" ref="CE3">INDEX(Exchange_rate_data,MATCH($A3,Exch_regions,0),MATCH(CE$1,Exch_months,0))</f>
        <v>29500</v>
      </c>
      <c r="CF3" s="12">
        <f t="array" ref="CF3">INDEX(Exchange_rate_data,MATCH($A3,Exch_regions,0),MATCH(CF$1,Exch_months,0))</f>
        <v>29500</v>
      </c>
      <c r="CG3" s="12">
        <f t="array" ref="CG3">INDEX(Exchange_rate_data,MATCH($A3,Exch_regions,0),MATCH(CG$1,Exch_months,0))</f>
        <v>30000</v>
      </c>
      <c r="CH3" s="12">
        <f t="array" ref="CH3">INDEX(Exchange_rate_data,MATCH($A3,Exch_regions,0),MATCH(CH$1,Exch_months,0))</f>
        <v>30000</v>
      </c>
      <c r="CI3" s="12">
        <f t="array" ref="CI3">INDEX(Exchange_rate_data,MATCH($A3,Exch_regions,0),MATCH(CI$1,Exch_months,0))</f>
        <v>30000</v>
      </c>
      <c r="CJ3" s="12">
        <f t="array" ref="CJ3">INDEX(Exchange_rate_data,MATCH($A3,Exch_regions,0),MATCH(CJ$1,Exch_months,0))</f>
        <v>31000</v>
      </c>
      <c r="CK3" s="12">
        <f t="array" ref="CK3">INDEX(Exchange_rate_data,MATCH($A3,Exch_regions,0),MATCH(CK$1,Exch_months,0))</f>
        <v>31375</v>
      </c>
      <c r="CL3" s="12">
        <f t="array" ref="CL3">INDEX(Exchange_rate_data,MATCH($A3,Exch_regions,0),MATCH(CL$1,Exch_months,0))</f>
        <v>31875</v>
      </c>
      <c r="CM3" s="12">
        <f t="array" ref="CM3">INDEX(Exchange_rate_data,MATCH($A3,Exch_regions,0),MATCH(CM$1,Exch_months,0))</f>
        <v>32130</v>
      </c>
      <c r="CN3" s="12">
        <f t="array" ref="CN3">INDEX(Exchange_rate_data,MATCH($A3,Exch_regions,0),MATCH(CN$1,Exch_months,0))</f>
        <v>32400</v>
      </c>
      <c r="CO3" s="12">
        <f t="array" ref="CO3">INDEX(Exchange_rate_data,MATCH($A3,Exch_regions,0),MATCH(CO$1,Exch_months,0))</f>
        <v>31930</v>
      </c>
      <c r="CP3" s="12">
        <f t="array" ref="CP3">INDEX(Exchange_rate_data,MATCH($A3,Exch_regions,0),MATCH(CP$1,Exch_months,0))</f>
        <v>32125</v>
      </c>
      <c r="CQ3" s="12">
        <f t="array" ref="CQ3">INDEX(Exchange_rate_data,MATCH($A3,Exch_regions,0),MATCH(CQ$1,Exch_months,0))</f>
        <v>32750</v>
      </c>
      <c r="CR3" s="12">
        <f t="array" ref="CR3">INDEX(Exchange_rate_data,MATCH($A3,Exch_regions,0),MATCH(CR$1,Exch_months,0))</f>
        <v>33000</v>
      </c>
      <c r="CS3" s="12">
        <f t="array" ref="CS3">INDEX(Exchange_rate_data,MATCH($A3,Exch_regions,0),MATCH(CS$1,Exch_months,0))</f>
        <v>34875</v>
      </c>
      <c r="CT3" s="12">
        <f t="array" ref="CT3">INDEX(Exchange_rate_data,MATCH($A3,Exch_regions,0),MATCH(CT$1,Exch_months,0))</f>
        <v>36375</v>
      </c>
      <c r="CU3" s="12">
        <f t="array" ref="CU3">INDEX(Exchange_rate_data,MATCH($A3,Exch_regions,0),MATCH(CU$1,Exch_months,0))</f>
        <v>34000</v>
      </c>
      <c r="CV3" s="12">
        <f t="array" ref="CV3">INDEX(Exchange_rate_data,MATCH($A3,Exch_regions,0),MATCH(CV$1,Exch_months,0))</f>
        <v>33000</v>
      </c>
      <c r="CW3" s="12">
        <f t="array" ref="CW3">INDEX(Exchange_rate_data,MATCH($A3,Exch_regions,0),MATCH(CW$1,Exch_months,0))</f>
        <v>33000</v>
      </c>
      <c r="CX3" s="12">
        <f t="array" ref="CX3">INDEX(Exchange_rate_data,MATCH($A3,Exch_regions,0),MATCH(CX$1,Exch_months,0))</f>
        <v>33000</v>
      </c>
      <c r="CY3" s="12">
        <f t="array" ref="CY3">INDEX(Exchange_rate_data,MATCH($A3,Exch_regions,0),MATCH(CY$1,Exch_months,0))</f>
        <v>33000</v>
      </c>
      <c r="CZ3" s="12">
        <f t="array" ref="CZ3">INDEX(Exchange_rate_data,MATCH($A3,Exch_regions,0),MATCH(CZ$1,Exch_months,0))</f>
        <v>33000</v>
      </c>
      <c r="DA3" s="12">
        <f t="shared" si="0"/>
        <v>33000</v>
      </c>
      <c r="DB3" s="12">
        <f t="shared" si="0"/>
        <v>33000</v>
      </c>
      <c r="DC3" s="12">
        <f t="shared" si="0"/>
        <v>33000</v>
      </c>
      <c r="DD3" s="12">
        <f t="shared" si="0"/>
        <v>33000</v>
      </c>
      <c r="DE3" s="12">
        <f t="shared" si="0"/>
        <v>33000</v>
      </c>
      <c r="DF3" s="12">
        <f t="shared" si="0"/>
        <v>33000</v>
      </c>
      <c r="DG3" s="12">
        <f t="shared" si="0"/>
        <v>33062.5</v>
      </c>
      <c r="DH3" s="12">
        <f t="shared" si="0"/>
        <v>33000</v>
      </c>
      <c r="DI3" s="12">
        <f t="shared" si="0"/>
        <v>33000</v>
      </c>
      <c r="DJ3" s="12">
        <f t="shared" si="0"/>
        <v>33000</v>
      </c>
      <c r="DK3" s="12">
        <f t="shared" si="0"/>
        <v>33000</v>
      </c>
      <c r="DL3" s="12">
        <f t="shared" si="0"/>
        <v>33000</v>
      </c>
      <c r="DM3" s="12">
        <f t="shared" si="0"/>
        <v>33000</v>
      </c>
      <c r="DN3" s="12">
        <f t="shared" si="0"/>
        <v>33000</v>
      </c>
      <c r="DO3" s="12">
        <f t="shared" si="0"/>
        <v>33000</v>
      </c>
      <c r="DP3" s="12">
        <f t="shared" si="0"/>
        <v>33000</v>
      </c>
      <c r="DQ3" s="12">
        <f t="shared" si="1"/>
        <v>33000</v>
      </c>
      <c r="DR3" s="12">
        <f t="shared" si="1"/>
        <v>33000</v>
      </c>
      <c r="DS3" s="12">
        <f t="shared" si="1"/>
        <v>33500</v>
      </c>
      <c r="DT3" s="12">
        <f t="shared" si="1"/>
        <v>33500</v>
      </c>
      <c r="DU3" s="12">
        <f t="shared" si="1"/>
        <v>33750</v>
      </c>
      <c r="DV3" s="12">
        <f t="shared" si="1"/>
        <v>34000</v>
      </c>
      <c r="DW3" s="12">
        <f t="shared" si="1"/>
        <v>34000</v>
      </c>
      <c r="DX3" s="12">
        <f t="shared" si="1"/>
        <v>34000</v>
      </c>
      <c r="DY3" s="12">
        <f t="shared" si="1"/>
        <v>34250</v>
      </c>
      <c r="DZ3" s="12">
        <f t="shared" si="1"/>
        <v>34500</v>
      </c>
      <c r="EA3" s="12">
        <f t="shared" si="1"/>
        <v>35000</v>
      </c>
      <c r="EB3" s="12">
        <f t="shared" si="1"/>
        <v>35000</v>
      </c>
      <c r="EC3" s="12">
        <f t="shared" si="1"/>
        <v>35000</v>
      </c>
      <c r="ED3" s="12">
        <f t="shared" si="1"/>
        <v>35000</v>
      </c>
      <c r="EE3" s="12">
        <f t="shared" si="1"/>
        <v>35000</v>
      </c>
      <c r="EF3" s="12">
        <f t="shared" si="1"/>
        <v>35000</v>
      </c>
      <c r="EG3" s="12">
        <f>INDEX(Exchange_rate_data1,MATCH('Exch rates'!$A3,Exch_regions,0),MATCH(EG$1,Exch_months3,0))</f>
        <v>35000</v>
      </c>
      <c r="EH3" s="36">
        <f>INDEX(Exchange_rate_data2,MATCH('Exch rates'!A3,Exch_regions,0),MATCH(EH$1,Exch_months4,0))</f>
        <v>35000</v>
      </c>
      <c r="EI3" s="36">
        <f>INDEX(Exchange_rate_data3,MATCH('Exch rates'!A3,Exch_regions,0),MATCH(EI$1,Exch_months5,0))</f>
        <v>35000</v>
      </c>
      <c r="EJ3" s="36">
        <f>INDEX(Exchange_rate4,MATCH('Exch rates'!A3,Exch_regions,0),MATCH(EJ$1,Exch_month6,0))</f>
        <v>33400</v>
      </c>
      <c r="EK3" s="36">
        <f>INDEX(Exchange_rate5,MATCH('Exch rates'!A3,Exch_regions,0),MATCH(EK$1,Exch_month7,0))</f>
        <v>35500</v>
      </c>
      <c r="EL3" s="36">
        <f>INDEX(Exchange_rate6,MATCH('Exch rates'!A3,Exch_regions,0),MATCH(EL$1,Exch_month9,0))</f>
        <v>35000</v>
      </c>
      <c r="EM3" s="36">
        <f>INDEX(Exchange_rate7,MATCH('Exch rates'!A3,Exch_regions,0),MATCH(EM$1,Exch_month10,0))</f>
        <v>35000</v>
      </c>
      <c r="EN3" s="36">
        <f>INDEX(Exchange_rate8,MATCH('Exch rates'!A3,Exch_regions,0),MATCH(EN$1,Exchange_month11,0))</f>
        <v>35500</v>
      </c>
      <c r="EO3" s="36">
        <f>INDEX(Exchange_rate9,MATCH('Exch rates'!A3,Exch_regions,0),MATCH(EO$1,Exch_month11,0))</f>
        <v>35500</v>
      </c>
      <c r="EP3" s="36">
        <f>INDEX(Exchange_rate10,MATCH('Exch rates'!A3,Exch_regions,0),MATCH(EP$1,Exch_month12,0))</f>
        <v>36000</v>
      </c>
      <c r="EQ3" s="36">
        <f>INDEX(Exchange_rate11,MATCH('Exch rates'!A3,Exch_regions,0),MATCH(EQ$1,Exch_month13,0))</f>
        <v>36000</v>
      </c>
      <c r="ER3" s="36">
        <f>INDEX(Exchange_rate12,MATCH('Exch rates'!A3,Exch_regions,0),MATCH(ER$1,Exch_month14,0))</f>
        <v>36250</v>
      </c>
      <c r="ES3" s="36">
        <f>INDEX(Exchange_rate13,MATCH('Exch rates'!A3,Exch_regions,0),MATCH(ES$1,Exch_month15,0))</f>
        <v>36000</v>
      </c>
      <c r="ET3" s="36">
        <f>INDEX(Exchange_rate14,MATCH('Exch rates'!A3,Exch_regions,0),MATCH(ET$1,Exch_month16,0))</f>
        <v>36000</v>
      </c>
      <c r="EU3" s="36">
        <f>INDEX(Exchange_rate15,MATCH('Exch rates'!A3,Exch_regions,0),MATCH(EU$1,Exch_month17,0))</f>
        <v>36000</v>
      </c>
      <c r="EV3" s="36">
        <f>INDEX(Exchange_rate16,MATCH('Exch rates'!A3,Exch_regions,0),MATCH(EV$1,Exch_month18,0))</f>
        <v>36000</v>
      </c>
      <c r="EW3" s="36">
        <f>INDEX(Exchange_rate17,MATCH('Exch rates'!A3,Exch_regions,0),MATCH(EW$1,Exch_month19,0))</f>
        <v>36500</v>
      </c>
      <c r="EX3" s="36">
        <f>INDEX(Exchange_rate18,MATCH('Exch rates'!A3,Exch_regions,0),MATCH(EX$1,Exch_month20,0))</f>
        <v>36000</v>
      </c>
      <c r="EY3" s="36">
        <f>INDEX(Exchange_rate19,MATCH('Exch rates'!A3,Exch_regions,0),MATCH(EY$1,Exch_month21,0))</f>
        <v>36500</v>
      </c>
      <c r="EZ3" s="36">
        <f>INDEX(Exchange_rate20,MATCH('Exch rates'!A3,Exch_regions,0),MATCH(EZ$1,Exch_month22,0))</f>
        <v>37000</v>
      </c>
      <c r="FA3" s="36">
        <f>INDEX(Exchange_rate22,MATCH('Exch rates'!A3,Exch_regions,0),MATCH(FA$1,Exch_month24,0))</f>
        <v>36600</v>
      </c>
    </row>
    <row r="4" spans="1:158" x14ac:dyDescent="0.35">
      <c r="A4" s="1" t="s">
        <v>2</v>
      </c>
      <c r="B4" s="12">
        <f t="array" ref="B4">INDEX(Exchange_rate_data,MATCH($A4,Exch_regions,0),MATCH(B$1,Exch_months,0))</f>
        <v>21187.5</v>
      </c>
      <c r="C4" s="12">
        <f t="array" ref="C4">INDEX(Exchange_rate_data,MATCH($A4,Exch_regions,0),MATCH(C$1,Exch_months,0))</f>
        <v>21237.5</v>
      </c>
      <c r="D4" s="12">
        <f t="array" ref="D4">INDEX(Exchange_rate_data,MATCH($A4,Exch_regions,0),MATCH(D$1,Exch_months,0))</f>
        <v>19687.5</v>
      </c>
      <c r="E4" s="12">
        <f t="array" ref="E4">INDEX(Exchange_rate_data,MATCH($A4,Exch_regions,0),MATCH(E$1,Exch_months,0))</f>
        <v>20040</v>
      </c>
      <c r="F4" s="12">
        <f t="array" ref="F4">INDEX(Exchange_rate_data,MATCH($A4,Exch_regions,0),MATCH(F$1,Exch_months,0))</f>
        <v>20250</v>
      </c>
      <c r="G4" s="12">
        <f t="array" ref="G4">INDEX(Exchange_rate_data,MATCH($A4,Exch_regions,0),MATCH(G$1,Exch_months,0))</f>
        <v>20206.25</v>
      </c>
      <c r="H4" s="12">
        <f t="array" ref="H4">INDEX(Exchange_rate_data,MATCH($A4,Exch_regions,0),MATCH(H$1,Exch_months,0))</f>
        <v>20190</v>
      </c>
      <c r="I4" s="12">
        <f t="array" ref="I4">INDEX(Exchange_rate_data,MATCH($A4,Exch_regions,0),MATCH(I$1,Exch_months,0))</f>
        <v>20000</v>
      </c>
      <c r="J4" s="12">
        <f t="array" ref="J4">INDEX(Exchange_rate_data,MATCH($A4,Exch_regions,0),MATCH(J$1,Exch_months,0))</f>
        <v>19925</v>
      </c>
      <c r="K4" s="12">
        <f t="array" ref="K4">INDEX(Exchange_rate_data,MATCH($A4,Exch_regions,0),MATCH(K$1,Exch_months,0))</f>
        <v>19843.75</v>
      </c>
      <c r="L4" s="12">
        <f t="array" ref="L4">INDEX(Exchange_rate_data,MATCH($A4,Exch_regions,0),MATCH(L$1,Exch_months,0))</f>
        <v>19937.5</v>
      </c>
      <c r="M4" s="12">
        <f t="array" ref="M4">INDEX(Exchange_rate_data,MATCH($A4,Exch_regions,0),MATCH(M$1,Exch_months,0))</f>
        <v>20075</v>
      </c>
      <c r="N4" s="12">
        <f t="array" ref="N4">INDEX(Exchange_rate_data,MATCH($A4,Exch_regions,0),MATCH(N$1,Exch_months,0))</f>
        <v>20068.75</v>
      </c>
      <c r="O4" s="12">
        <f t="array" ref="O4">INDEX(Exchange_rate_data,MATCH($A4,Exch_regions,0),MATCH(O$1,Exch_months,0))</f>
        <v>20093.75</v>
      </c>
      <c r="P4" s="12">
        <f t="array" ref="P4">INDEX(Exchange_rate_data,MATCH($A4,Exch_regions,0),MATCH(P$1,Exch_months,0))</f>
        <v>20075</v>
      </c>
      <c r="Q4" s="12">
        <f t="array" ref="Q4">INDEX(Exchange_rate_data,MATCH($A4,Exch_regions,0),MATCH(Q$1,Exch_months,0))</f>
        <v>20087.5</v>
      </c>
      <c r="R4" s="12">
        <f t="array" ref="R4">INDEX(Exchange_rate_data,MATCH($A4,Exch_regions,0),MATCH(R$1,Exch_months,0))</f>
        <v>20143.75</v>
      </c>
      <c r="S4" s="12">
        <f t="array" ref="S4">INDEX(Exchange_rate_data,MATCH($A4,Exch_regions,0),MATCH(S$1,Exch_months,0))</f>
        <v>20187.5</v>
      </c>
      <c r="T4" s="12">
        <f t="array" ref="T4">INDEX(Exchange_rate_data,MATCH($A4,Exch_regions,0),MATCH(T$1,Exch_months,0))</f>
        <v>20275</v>
      </c>
      <c r="U4" s="12">
        <f t="array" ref="U4">INDEX(Exchange_rate_data,MATCH($A4,Exch_regions,0),MATCH(U$1,Exch_months,0))</f>
        <v>20250</v>
      </c>
      <c r="V4" s="12">
        <f t="array" ref="V4">INDEX(Exchange_rate_data,MATCH($A4,Exch_regions,0),MATCH(V$1,Exch_months,0))</f>
        <v>20180</v>
      </c>
      <c r="W4" s="12">
        <f t="array" ref="W4">INDEX(Exchange_rate_data,MATCH($A4,Exch_regions,0),MATCH(W$1,Exch_months,0))</f>
        <v>20250</v>
      </c>
      <c r="X4" s="12">
        <f t="array" ref="X4">INDEX(Exchange_rate_data,MATCH($A4,Exch_regions,0),MATCH(X$1,Exch_months,0))</f>
        <v>20250</v>
      </c>
      <c r="Y4" s="12">
        <f t="array" ref="Y4">INDEX(Exchange_rate_data,MATCH($A4,Exch_regions,0),MATCH(Y$1,Exch_months,0))</f>
        <v>20220</v>
      </c>
      <c r="Z4" s="12">
        <f t="array" ref="Z4">INDEX(Exchange_rate_data,MATCH($A4,Exch_regions,0),MATCH(Z$1,Exch_months,0))</f>
        <v>20250</v>
      </c>
      <c r="AA4" s="12">
        <f t="array" ref="AA4">INDEX(Exchange_rate_data,MATCH($A4,Exch_regions,0),MATCH(AA$1,Exch_months,0))</f>
        <v>20287.5</v>
      </c>
      <c r="AB4" s="12">
        <f t="array" ref="AB4">INDEX(Exchange_rate_data,MATCH($A4,Exch_regions,0),MATCH(AB$1,Exch_months,0))</f>
        <v>20250</v>
      </c>
      <c r="AC4" s="12">
        <f t="array" ref="AC4">INDEX(Exchange_rate_data,MATCH($A4,Exch_regions,0),MATCH(AC$1,Exch_months,0))</f>
        <v>20306.25</v>
      </c>
      <c r="AD4" s="12">
        <f t="array" ref="AD4">INDEX(Exchange_rate_data,MATCH($A4,Exch_regions,0),MATCH(AD$1,Exch_months,0))</f>
        <v>20250</v>
      </c>
      <c r="AE4" s="12">
        <f t="array" ref="AE4">INDEX(Exchange_rate_data,MATCH($A4,Exch_regions,0),MATCH(AE$1,Exch_months,0))</f>
        <v>20250</v>
      </c>
      <c r="AF4" s="12">
        <f t="array" ref="AF4">INDEX(Exchange_rate_data,MATCH($A4,Exch_regions,0),MATCH(AF$1,Exch_months,0))</f>
        <v>20250</v>
      </c>
      <c r="AG4" s="12">
        <f t="array" ref="AG4">INDEX(Exchange_rate_data,MATCH($A4,Exch_regions,0),MATCH(AG$1,Exch_months,0))</f>
        <v>20425</v>
      </c>
      <c r="AH4" s="12">
        <f t="array" ref="AH4">INDEX(Exchange_rate_data,MATCH($A4,Exch_regions,0),MATCH(AH$1,Exch_months,0))</f>
        <v>20712.5</v>
      </c>
      <c r="AI4" s="12">
        <f t="array" ref="AI4">INDEX(Exchange_rate_data,MATCH($A4,Exch_regions,0),MATCH(AI$1,Exch_months,0))</f>
        <v>21068.75</v>
      </c>
      <c r="AJ4" s="12">
        <f t="array" ref="AJ4">INDEX(Exchange_rate_data,MATCH($A4,Exch_regions,0),MATCH(AJ$1,Exch_months,0))</f>
        <v>21593.75</v>
      </c>
      <c r="AK4" s="12">
        <f t="array" ref="AK4">INDEX(Exchange_rate_data,MATCH($A4,Exch_regions,0),MATCH(AK$1,Exch_months,0))</f>
        <v>21375</v>
      </c>
      <c r="AL4" s="12">
        <f t="array" ref="AL4">INDEX(Exchange_rate_data,MATCH($A4,Exch_regions,0),MATCH(AL$1,Exch_months,0))</f>
        <v>21250</v>
      </c>
      <c r="AM4" s="12">
        <f t="array" ref="AM4">INDEX(Exchange_rate_data,MATCH($A4,Exch_regions,0),MATCH(AM$1,Exch_months,0))</f>
        <v>21450</v>
      </c>
      <c r="AN4" s="12">
        <f t="array" ref="AN4">INDEX(Exchange_rate_data,MATCH($A4,Exch_regions,0),MATCH(AN$1,Exch_months,0))</f>
        <v>21937.5</v>
      </c>
      <c r="AO4" s="12">
        <f t="array" ref="AO4">INDEX(Exchange_rate_data,MATCH($A4,Exch_regions,0),MATCH(AO$1,Exch_months,0))</f>
        <v>22156.25</v>
      </c>
      <c r="AP4" s="12">
        <f t="array" ref="AP4">INDEX(Exchange_rate_data,MATCH($A4,Exch_regions,0),MATCH(AP$1,Exch_months,0))</f>
        <v>22600</v>
      </c>
      <c r="AQ4" s="12">
        <f t="array" ref="AQ4">INDEX(Exchange_rate_data,MATCH($A4,Exch_regions,0),MATCH(AQ$1,Exch_months,0))</f>
        <v>22500</v>
      </c>
      <c r="AR4" s="12">
        <f t="array" ref="AR4">INDEX(Exchange_rate_data,MATCH($A4,Exch_regions,0),MATCH(AR$1,Exch_months,0))</f>
        <v>22500</v>
      </c>
      <c r="AS4" s="12">
        <f t="array" ref="AS4">INDEX(Exchange_rate_data,MATCH($A4,Exch_regions,0),MATCH(AS$1,Exch_months,0))</f>
        <v>22750</v>
      </c>
      <c r="AT4" s="12">
        <f t="array" ref="AT4">INDEX(Exchange_rate_data,MATCH($A4,Exch_regions,0),MATCH(AT$1,Exch_months,0))</f>
        <v>23000</v>
      </c>
      <c r="AU4" s="12">
        <f t="array" ref="AU4">INDEX(Exchange_rate_data,MATCH($A4,Exch_regions,0),MATCH(AU$1,Exch_months,0))</f>
        <v>23400</v>
      </c>
      <c r="AV4" s="12">
        <f t="array" ref="AV4">INDEX(Exchange_rate_data,MATCH($A4,Exch_regions,0),MATCH(AV$1,Exch_months,0))</f>
        <v>23968.75</v>
      </c>
      <c r="AW4" s="12">
        <f t="array" ref="AW4">INDEX(Exchange_rate_data,MATCH($A4,Exch_regions,0),MATCH(AW$1,Exch_months,0))</f>
        <v>24375</v>
      </c>
      <c r="AX4" s="12">
        <f t="array" ref="AX4">INDEX(Exchange_rate_data,MATCH($A4,Exch_regions,0),MATCH(AX$1,Exch_months,0))</f>
        <v>23800</v>
      </c>
      <c r="AY4" s="12">
        <f t="array" ref="AY4">INDEX(Exchange_rate_data,MATCH($A4,Exch_regions,0),MATCH(AY$1,Exch_months,0))</f>
        <v>24437.5</v>
      </c>
      <c r="AZ4" s="12">
        <f t="array" ref="AZ4">INDEX(Exchange_rate_data,MATCH($A4,Exch_regions,0),MATCH(AZ$1,Exch_months,0))</f>
        <v>25875</v>
      </c>
      <c r="BA4" s="12">
        <f t="array" ref="BA4">INDEX(Exchange_rate_data,MATCH($A4,Exch_regions,0),MATCH(BA$1,Exch_months,0))</f>
        <v>26375</v>
      </c>
      <c r="BB4" s="12">
        <f t="array" ref="BB4">INDEX(Exchange_rate_data,MATCH($A4,Exch_regions,0),MATCH(BB$1,Exch_months,0))</f>
        <v>26906.25</v>
      </c>
      <c r="BC4" s="12">
        <f t="array" ref="BC4">INDEX(Exchange_rate_data,MATCH($A4,Exch_regions,0),MATCH(BC$1,Exch_months,0))</f>
        <v>27000</v>
      </c>
      <c r="BD4" s="12">
        <f t="array" ref="BD4">INDEX(Exchange_rate_data,MATCH($A4,Exch_regions,0),MATCH(BD$1,Exch_months,0))</f>
        <v>27200</v>
      </c>
      <c r="BE4" s="12">
        <f t="array" ref="BE4">INDEX(Exchange_rate_data,MATCH($A4,Exch_regions,0),MATCH(BE$1,Exch_months,0))</f>
        <v>27500</v>
      </c>
      <c r="BF4" s="12">
        <f t="array" ref="BF4">INDEX(Exchange_rate_data,MATCH($A4,Exch_regions,0),MATCH(BF$1,Exch_months,0))</f>
        <v>26062.5</v>
      </c>
      <c r="BG4" s="12">
        <f t="array" ref="BG4">INDEX(Exchange_rate_data,MATCH($A4,Exch_regions,0),MATCH(BG$1,Exch_months,0))</f>
        <v>25250</v>
      </c>
      <c r="BH4" s="12">
        <f t="array" ref="BH4">INDEX(Exchange_rate_data,MATCH($A4,Exch_regions,0),MATCH(BH$1,Exch_months,0))</f>
        <v>25375</v>
      </c>
      <c r="BI4" s="12">
        <f t="array" ref="BI4">INDEX(Exchange_rate_data,MATCH($A4,Exch_regions,0),MATCH(BI$1,Exch_months,0))</f>
        <v>26000</v>
      </c>
      <c r="BJ4" s="12">
        <f t="array" ref="BJ4">INDEX(Exchange_rate_data,MATCH($A4,Exch_regions,0),MATCH(BJ$1,Exch_months,0))</f>
        <v>25850</v>
      </c>
      <c r="BK4" s="12">
        <f t="array" ref="BK4">INDEX(Exchange_rate_data,MATCH($A4,Exch_regions,0),MATCH(BK$1,Exch_months,0))</f>
        <v>25875</v>
      </c>
      <c r="BL4" s="12">
        <f t="array" ref="BL4">INDEX(Exchange_rate_data,MATCH($A4,Exch_regions,0),MATCH(BL$1,Exch_months,0))</f>
        <v>26875</v>
      </c>
      <c r="BM4" s="12">
        <f t="array" ref="BM4">INDEX(Exchange_rate_data,MATCH($A4,Exch_regions,0),MATCH(BM$1,Exch_months,0))</f>
        <v>27250</v>
      </c>
      <c r="BN4" s="12">
        <f t="array" ref="BN4">INDEX(Exchange_rate_data,MATCH($A4,Exch_regions,0),MATCH(BN$1,Exch_months,0))</f>
        <v>27250</v>
      </c>
      <c r="BO4" s="12">
        <f t="array" ref="BO4">INDEX(Exchange_rate_data,MATCH($A4,Exch_regions,0),MATCH(BO$1,Exch_months,0))</f>
        <v>27250</v>
      </c>
      <c r="BP4" s="12">
        <f t="array" ref="BP4">INDEX(Exchange_rate_data,MATCH($A4,Exch_regions,0),MATCH(BP$1,Exch_months,0))</f>
        <v>28700</v>
      </c>
      <c r="BQ4" s="12">
        <f t="array" ref="BQ4">INDEX(Exchange_rate_data,MATCH($A4,Exch_regions,0),MATCH(BQ$1,Exch_months,0))</f>
        <v>29375</v>
      </c>
      <c r="BR4" s="12">
        <f t="array" ref="BR4">INDEX(Exchange_rate_data,MATCH($A4,Exch_regions,0),MATCH(BR$1,Exch_months,0))</f>
        <v>29937.5</v>
      </c>
      <c r="BS4" s="12">
        <f t="array" ref="BS4">INDEX(Exchange_rate_data,MATCH($A4,Exch_regions,0),MATCH(BS$1,Exch_months,0))</f>
        <v>30300</v>
      </c>
      <c r="BT4" s="12">
        <f t="array" ref="BT4">INDEX(Exchange_rate_data,MATCH($A4,Exch_regions,0),MATCH(BT$1,Exch_months,0))</f>
        <v>30812.5</v>
      </c>
      <c r="BU4" s="12">
        <f t="array" ref="BU4">INDEX(Exchange_rate_data,MATCH($A4,Exch_regions,0),MATCH(BU$1,Exch_months,0))</f>
        <v>31250</v>
      </c>
      <c r="BV4" s="12">
        <f t="array" ref="BV4">INDEX(Exchange_rate_data,MATCH($A4,Exch_regions,0),MATCH(BV$1,Exch_months,0))</f>
        <v>30625</v>
      </c>
      <c r="BW4" s="12">
        <f t="array" ref="BW4">INDEX(Exchange_rate_data,MATCH($A4,Exch_regions,0),MATCH(BW$1,Exch_months,0))</f>
        <v>30562.5</v>
      </c>
      <c r="BX4" s="12">
        <f t="array" ref="BX4">INDEX(Exchange_rate_data,MATCH($A4,Exch_regions,0),MATCH(BX$1,Exch_months,0))</f>
        <v>30250</v>
      </c>
      <c r="BY4" s="12">
        <f t="array" ref="BY4">INDEX(Exchange_rate_data,MATCH($A4,Exch_regions,0),MATCH(BY$1,Exch_months,0))</f>
        <v>30250</v>
      </c>
      <c r="BZ4" s="12">
        <f t="array" ref="BZ4">INDEX(Exchange_rate_data,MATCH($A4,Exch_regions,0),MATCH(BZ$1,Exch_months,0))</f>
        <v>30500</v>
      </c>
      <c r="CA4" s="12">
        <f t="array" ref="CA4">INDEX(Exchange_rate_data,MATCH($A4,Exch_regions,0),MATCH(CA$1,Exch_months,0))</f>
        <v>31000</v>
      </c>
      <c r="CB4" s="12">
        <f t="array" ref="CB4">INDEX(Exchange_rate_data,MATCH($A4,Exch_regions,0),MATCH(CB$1,Exch_months,0))</f>
        <v>31300</v>
      </c>
      <c r="CC4" s="12">
        <f t="array" ref="CC4">INDEX(Exchange_rate_data,MATCH($A4,Exch_regions,0),MATCH(CC$1,Exch_months,0))</f>
        <v>32375</v>
      </c>
      <c r="CD4" s="12">
        <f t="array" ref="CD4">INDEX(Exchange_rate_data,MATCH($A4,Exch_regions,0),MATCH(CD$1,Exch_months,0))</f>
        <v>32500</v>
      </c>
      <c r="CE4" s="12">
        <f t="array" ref="CE4">INDEX(Exchange_rate_data,MATCH($A4,Exch_regions,0),MATCH(CE$1,Exch_months,0))</f>
        <v>32500</v>
      </c>
      <c r="CF4" s="12">
        <f t="array" ref="CF4">INDEX(Exchange_rate_data,MATCH($A4,Exch_regions,0),MATCH(CF$1,Exch_months,0))</f>
        <v>32500</v>
      </c>
      <c r="CG4" s="12">
        <f t="array" ref="CG4">INDEX(Exchange_rate_data,MATCH($A4,Exch_regions,0),MATCH(CG$1,Exch_months,0))</f>
        <v>32500</v>
      </c>
      <c r="CH4" s="12">
        <f t="array" ref="CH4">INDEX(Exchange_rate_data,MATCH($A4,Exch_regions,0),MATCH(CH$1,Exch_months,0))</f>
        <v>32500</v>
      </c>
      <c r="CI4" s="12">
        <f t="array" ref="CI4">INDEX(Exchange_rate_data,MATCH($A4,Exch_regions,0),MATCH(CI$1,Exch_months,0))</f>
        <v>33312.5</v>
      </c>
      <c r="CJ4" s="12">
        <f t="array" ref="CJ4">INDEX(Exchange_rate_data,MATCH($A4,Exch_regions,0),MATCH(CJ$1,Exch_months,0))</f>
        <v>34312.5</v>
      </c>
      <c r="CK4" s="12">
        <f t="array" ref="CK4">INDEX(Exchange_rate_data,MATCH($A4,Exch_regions,0),MATCH(CK$1,Exch_months,0))</f>
        <v>35625</v>
      </c>
      <c r="CL4" s="12">
        <f t="array" ref="CL4">INDEX(Exchange_rate_data,MATCH($A4,Exch_regions,0),MATCH(CL$1,Exch_months,0))</f>
        <v>35750</v>
      </c>
      <c r="CM4" s="12">
        <f t="array" ref="CM4">INDEX(Exchange_rate_data,MATCH($A4,Exch_regions,0),MATCH(CM$1,Exch_months,0))</f>
        <v>36350</v>
      </c>
      <c r="CN4" s="12">
        <f t="array" ref="CN4">INDEX(Exchange_rate_data,MATCH($A4,Exch_regions,0),MATCH(CN$1,Exch_months,0))</f>
        <v>36750</v>
      </c>
      <c r="CO4" s="12">
        <f t="array" ref="CO4">INDEX(Exchange_rate_data,MATCH($A4,Exch_regions,0),MATCH(CO$1,Exch_months,0))</f>
        <v>36750</v>
      </c>
      <c r="CP4" s="12">
        <f t="array" ref="CP4">INDEX(Exchange_rate_data,MATCH($A4,Exch_regions,0),MATCH(CP$1,Exch_months,0))</f>
        <v>36937.5</v>
      </c>
      <c r="CQ4" s="12">
        <f t="array" ref="CQ4">INDEX(Exchange_rate_data,MATCH($A4,Exch_regions,0),MATCH(CQ$1,Exch_months,0))</f>
        <v>38083.25</v>
      </c>
      <c r="CR4" s="12">
        <f t="array" ref="CR4">INDEX(Exchange_rate_data,MATCH($A4,Exch_regions,0),MATCH(CR$1,Exch_months,0))</f>
        <v>38250</v>
      </c>
      <c r="CS4" s="12">
        <f t="array" ref="CS4">INDEX(Exchange_rate_data,MATCH($A4,Exch_regions,0),MATCH(CS$1,Exch_months,0))</f>
        <v>35312.5</v>
      </c>
      <c r="CT4" s="12">
        <f t="array" ref="CT4">INDEX(Exchange_rate_data,MATCH($A4,Exch_regions,0),MATCH(CT$1,Exch_months,0))</f>
        <v>39250</v>
      </c>
      <c r="CU4" s="12">
        <f t="array" ref="CU4">INDEX(Exchange_rate_data,MATCH($A4,Exch_regions,0),MATCH(CU$1,Exch_months,0))</f>
        <v>39000</v>
      </c>
      <c r="CV4" s="12">
        <f t="array" ref="CV4">INDEX(Exchange_rate_data,MATCH($A4,Exch_regions,0),MATCH(CV$1,Exch_months,0))</f>
        <v>39250</v>
      </c>
      <c r="CW4" s="12">
        <f t="array" ref="CW4">INDEX(Exchange_rate_data,MATCH($A4,Exch_regions,0),MATCH(CW$1,Exch_months,0))</f>
        <v>39500</v>
      </c>
      <c r="CX4" s="12">
        <f t="array" ref="CX4">INDEX(Exchange_rate_data,MATCH($A4,Exch_regions,0),MATCH(CX$1,Exch_months,0))</f>
        <v>40400</v>
      </c>
      <c r="CY4" s="12">
        <f t="array" ref="CY4">INDEX(Exchange_rate_data,MATCH($A4,Exch_regions,0),MATCH(CY$1,Exch_months,0))</f>
        <v>40500</v>
      </c>
      <c r="CZ4" s="12">
        <f t="array" ref="CZ4">INDEX(Exchange_rate_data,MATCH($A4,Exch_regions,0),MATCH(CZ$1,Exch_months,0))</f>
        <v>40875</v>
      </c>
      <c r="DA4" s="12">
        <f t="shared" si="0"/>
        <v>41000</v>
      </c>
      <c r="DB4" s="12">
        <f t="shared" si="0"/>
        <v>44000</v>
      </c>
      <c r="DC4" s="12">
        <f t="shared" si="0"/>
        <v>44000</v>
      </c>
      <c r="DD4" s="12">
        <f t="shared" si="0"/>
        <v>42000</v>
      </c>
      <c r="DE4" s="12">
        <f t="shared" si="0"/>
        <v>42000</v>
      </c>
      <c r="DF4" s="12">
        <f t="shared" si="0"/>
        <v>42000</v>
      </c>
      <c r="DG4" s="12">
        <f t="shared" si="0"/>
        <v>42000</v>
      </c>
      <c r="DH4" s="12">
        <f t="shared" si="0"/>
        <v>42000</v>
      </c>
      <c r="DI4" s="12">
        <f t="shared" si="0"/>
        <v>42000</v>
      </c>
      <c r="DJ4" s="12">
        <f t="shared" si="0"/>
        <v>42000</v>
      </c>
      <c r="DK4" s="12">
        <f t="shared" si="0"/>
        <v>42000</v>
      </c>
      <c r="DL4" s="12">
        <f t="shared" si="0"/>
        <v>42000</v>
      </c>
      <c r="DM4" s="12">
        <f t="shared" si="0"/>
        <v>42000</v>
      </c>
      <c r="DN4" s="12">
        <f t="shared" si="0"/>
        <v>42000</v>
      </c>
      <c r="DO4" s="12">
        <f t="shared" si="0"/>
        <v>42000</v>
      </c>
      <c r="DP4" s="12">
        <f t="shared" si="0"/>
        <v>42050</v>
      </c>
      <c r="DQ4" s="12">
        <f t="shared" si="1"/>
        <v>42000</v>
      </c>
      <c r="DR4" s="12">
        <f t="shared" si="1"/>
        <v>42000</v>
      </c>
      <c r="DS4" s="12">
        <f t="shared" si="1"/>
        <v>42000</v>
      </c>
      <c r="DT4" s="12">
        <f t="shared" si="1"/>
        <v>42000</v>
      </c>
      <c r="DU4" s="12">
        <f t="shared" si="1"/>
        <v>42000</v>
      </c>
      <c r="DV4" s="12">
        <f t="shared" si="1"/>
        <v>42000</v>
      </c>
      <c r="DW4" s="12">
        <f t="shared" si="1"/>
        <v>42000</v>
      </c>
      <c r="DX4" s="12">
        <f t="shared" si="1"/>
        <v>42000</v>
      </c>
      <c r="DY4" s="12">
        <f t="shared" si="1"/>
        <v>42000</v>
      </c>
      <c r="DZ4" s="12">
        <f t="shared" si="1"/>
        <v>42000</v>
      </c>
      <c r="EA4" s="12">
        <f t="shared" si="1"/>
        <v>42000</v>
      </c>
      <c r="EB4" s="12">
        <f t="shared" si="1"/>
        <v>42000</v>
      </c>
      <c r="EC4" s="12">
        <f t="shared" si="1"/>
        <v>42000</v>
      </c>
      <c r="ED4" s="12">
        <f t="shared" si="1"/>
        <v>42000</v>
      </c>
      <c r="EE4" s="12">
        <f t="shared" si="1"/>
        <v>42000</v>
      </c>
      <c r="EF4" s="12">
        <f t="shared" si="1"/>
        <v>42000</v>
      </c>
      <c r="EG4" s="12">
        <f>INDEX(Exchange_rate_data1,MATCH('Exch rates'!$A4,Exch_regions,0),MATCH(EG$1,Exch_months3,0))</f>
        <v>42000</v>
      </c>
      <c r="EH4" s="36">
        <f>INDEX(Exchange_rate_data2,MATCH('Exch rates'!A4,Exch_regions,0),MATCH(EH$1,Exch_months4,0))</f>
        <v>42000</v>
      </c>
      <c r="EI4" s="36">
        <f>INDEX(Exchange_rate_data3,MATCH('Exch rates'!A4,Exch_regions,0),MATCH(EI$1,Exch_months5,0))</f>
        <v>42000</v>
      </c>
      <c r="EJ4" s="36">
        <f>INDEX(Exchange_rate4,MATCH('Exch rates'!A4,Exch_regions,0),MATCH(EJ$1,Exch_month6,0))</f>
        <v>42000</v>
      </c>
      <c r="EK4" s="36">
        <f>INDEX(Exchange_rate5,MATCH('Exch rates'!A4,Exch_regions,0),MATCH(EK$1,Exch_month7,0))</f>
        <v>42000</v>
      </c>
      <c r="EL4" s="36">
        <f>INDEX(Exchange_rate6,MATCH('Exch rates'!A4,Exch_regions,0),MATCH(EL$1,Exch_month9,0))</f>
        <v>42000</v>
      </c>
      <c r="EM4" s="36">
        <f>INDEX(Exchange_rate7,MATCH('Exch rates'!A4,Exch_regions,0),MATCH(EM$1,Exch_month10,0))</f>
        <v>42000</v>
      </c>
      <c r="EN4" s="36">
        <f>INDEX(Exchange_rate8,MATCH('Exch rates'!A4,Exch_regions,0),MATCH(EN$1,Exchange_month11,0))</f>
        <v>42000</v>
      </c>
      <c r="EO4" s="36">
        <f>INDEX(Exchange_rate9,MATCH('Exch rates'!A4,Exch_regions,0),MATCH(EO$1,Exch_month11,0))</f>
        <v>42000</v>
      </c>
      <c r="EP4" s="36">
        <f>INDEX(Exchange_rate10,MATCH('Exch rates'!A4,Exch_regions,0),MATCH(EP$1,Exch_month12,0))</f>
        <v>42000</v>
      </c>
      <c r="EQ4" s="36">
        <f>INDEX(Exchange_rate11,MATCH('Exch rates'!A4,Exch_regions,0),MATCH(EQ$1,Exch_month13,0))</f>
        <v>42000</v>
      </c>
      <c r="ER4" s="36">
        <f>INDEX(Exchange_rate12,MATCH('Exch rates'!A4,Exch_regions,0),MATCH(ER$1,Exch_month14,0))</f>
        <v>42000</v>
      </c>
      <c r="ES4" s="36">
        <f>INDEX(Exchange_rate13,MATCH('Exch rates'!A4,Exch_regions,0),MATCH(ES$1,Exch_month15,0))</f>
        <v>42000</v>
      </c>
      <c r="ET4" s="36">
        <f>INDEX(Exchange_rate14,MATCH('Exch rates'!A4,Exch_regions,0),MATCH(ET$1,Exch_month16,0))</f>
        <v>42000</v>
      </c>
      <c r="EU4" s="36">
        <f>INDEX(Exchange_rate15,MATCH('Exch rates'!A4,Exch_regions,0),MATCH(EU$1,Exch_month17,0))</f>
        <v>42000</v>
      </c>
      <c r="EV4" s="36">
        <f>INDEX(Exchange_rate16,MATCH('Exch rates'!A4,Exch_regions,0),MATCH(EV$1,Exch_month18,0))</f>
        <v>42000</v>
      </c>
      <c r="EW4" s="36">
        <f>INDEX(Exchange_rate17,MATCH('Exch rates'!A4,Exch_regions,0),MATCH(EW$1,Exch_month19,0))</f>
        <v>42000</v>
      </c>
      <c r="EX4" s="36">
        <f>INDEX(Exchange_rate18,MATCH('Exch rates'!A4,Exch_regions,0),MATCH(EX$1,Exch_month20,0))</f>
        <v>42000</v>
      </c>
      <c r="EY4" s="36">
        <f>INDEX(Exchange_rate19,MATCH('Exch rates'!A4,Exch_regions,0),MATCH(EY$1,Exch_month21,0))</f>
        <v>42000</v>
      </c>
      <c r="EZ4" s="36">
        <f>INDEX(Exchange_rate20,MATCH('Exch rates'!A4,Exch_regions,0),MATCH(EZ$1,Exch_month22,0))</f>
        <v>42000</v>
      </c>
      <c r="FA4" s="36">
        <f>INDEX(Exchange_rate22,MATCH('Exch rates'!A4,Exch_regions,0),MATCH(FA$1,Exch_month24,0))</f>
        <v>42000</v>
      </c>
    </row>
    <row r="5" spans="1:158" x14ac:dyDescent="0.35">
      <c r="A5" s="1" t="s">
        <v>3</v>
      </c>
      <c r="B5" s="12">
        <f t="array" ref="B5">INDEX(Exchange_rate_data,MATCH($A5,Exch_regions,0),MATCH(B$1,Exch_months,0))</f>
        <v>21250</v>
      </c>
      <c r="C5" s="12">
        <f t="array" ref="C5">INDEX(Exchange_rate_data,MATCH($A5,Exch_regions,0),MATCH(C$1,Exch_months,0))</f>
        <v>21000</v>
      </c>
      <c r="D5" s="12">
        <f t="array" ref="D5">INDEX(Exchange_rate_data,MATCH($A5,Exch_regions,0),MATCH(D$1,Exch_months,0))</f>
        <v>19625</v>
      </c>
      <c r="E5" s="12">
        <f t="array" ref="E5">INDEX(Exchange_rate_data,MATCH($A5,Exch_regions,0),MATCH(E$1,Exch_months,0))</f>
        <v>20480</v>
      </c>
      <c r="F5" s="12">
        <f t="array" ref="F5">INDEX(Exchange_rate_data,MATCH($A5,Exch_regions,0),MATCH(F$1,Exch_months,0))</f>
        <v>20500</v>
      </c>
      <c r="G5" s="12">
        <f t="array" ref="G5">INDEX(Exchange_rate_data,MATCH($A5,Exch_regions,0),MATCH(G$1,Exch_months,0))</f>
        <v>20500</v>
      </c>
      <c r="H5" s="12">
        <f t="array" ref="H5">INDEX(Exchange_rate_data,MATCH($A5,Exch_regions,0),MATCH(H$1,Exch_months,0))</f>
        <v>20580</v>
      </c>
      <c r="I5" s="12">
        <f t="array" ref="I5">INDEX(Exchange_rate_data,MATCH($A5,Exch_regions,0),MATCH(I$1,Exch_months,0))</f>
        <v>20200</v>
      </c>
      <c r="J5" s="12">
        <f t="array" ref="J5">INDEX(Exchange_rate_data,MATCH($A5,Exch_regions,0),MATCH(J$1,Exch_months,0))</f>
        <v>20250</v>
      </c>
      <c r="K5" s="12">
        <f t="array" ref="K5">INDEX(Exchange_rate_data,MATCH($A5,Exch_regions,0),MATCH(K$1,Exch_months,0))</f>
        <v>20000</v>
      </c>
      <c r="L5" s="12">
        <f t="array" ref="L5">INDEX(Exchange_rate_data,MATCH($A5,Exch_regions,0),MATCH(L$1,Exch_months,0))</f>
        <v>20000</v>
      </c>
      <c r="M5" s="12">
        <f t="array" ref="M5">INDEX(Exchange_rate_data,MATCH($A5,Exch_regions,0),MATCH(M$1,Exch_months,0))</f>
        <v>20000</v>
      </c>
      <c r="N5" s="12">
        <f t="array" ref="N5">INDEX(Exchange_rate_data,MATCH($A5,Exch_regions,0),MATCH(N$1,Exch_months,0))</f>
        <v>20000</v>
      </c>
      <c r="O5" s="12">
        <f t="array" ref="O5">INDEX(Exchange_rate_data,MATCH($A5,Exch_regions,0),MATCH(O$1,Exch_months,0))</f>
        <v>20000</v>
      </c>
      <c r="P5" s="12">
        <f t="array" ref="P5">INDEX(Exchange_rate_data,MATCH($A5,Exch_regions,0),MATCH(P$1,Exch_months,0))</f>
        <v>20200</v>
      </c>
      <c r="Q5" s="12">
        <f t="array" ref="Q5">INDEX(Exchange_rate_data,MATCH($A5,Exch_regions,0),MATCH(Q$1,Exch_months,0))</f>
        <v>20400</v>
      </c>
      <c r="R5" s="12">
        <f t="array" ref="R5">INDEX(Exchange_rate_data,MATCH($A5,Exch_regions,0),MATCH(R$1,Exch_months,0))</f>
        <v>20300</v>
      </c>
      <c r="S5" s="12">
        <f t="array" ref="S5">INDEX(Exchange_rate_data,MATCH($A5,Exch_regions,0),MATCH(S$1,Exch_months,0))</f>
        <v>20200</v>
      </c>
      <c r="T5" s="12">
        <f t="array" ref="T5">INDEX(Exchange_rate_data,MATCH($A5,Exch_regions,0),MATCH(T$1,Exch_months,0))</f>
        <v>20075</v>
      </c>
      <c r="U5" s="12">
        <f t="array" ref="U5">INDEX(Exchange_rate_data,MATCH($A5,Exch_regions,0),MATCH(U$1,Exch_months,0))</f>
        <v>20075</v>
      </c>
      <c r="V5" s="12">
        <f t="array" ref="V5">INDEX(Exchange_rate_data,MATCH($A5,Exch_regions,0),MATCH(V$1,Exch_months,0))</f>
        <v>20040</v>
      </c>
      <c r="W5" s="12">
        <f t="array" ref="W5">INDEX(Exchange_rate_data,MATCH($A5,Exch_regions,0),MATCH(W$1,Exch_months,0))</f>
        <v>20000</v>
      </c>
      <c r="X5" s="12">
        <f t="array" ref="X5">INDEX(Exchange_rate_data,MATCH($A5,Exch_regions,0),MATCH(X$1,Exch_months,0))</f>
        <v>20375</v>
      </c>
      <c r="Y5" s="12">
        <f t="array" ref="Y5">INDEX(Exchange_rate_data,MATCH($A5,Exch_regions,0),MATCH(Y$1,Exch_months,0))</f>
        <v>20070</v>
      </c>
      <c r="Z5" s="12">
        <f t="array" ref="Z5">INDEX(Exchange_rate_data,MATCH($A5,Exch_regions,0),MATCH(Z$1,Exch_months,0))</f>
        <v>20030</v>
      </c>
      <c r="AA5" s="12">
        <f t="array" ref="AA5">INDEX(Exchange_rate_data,MATCH($A5,Exch_regions,0),MATCH(AA$1,Exch_months,0))</f>
        <v>20063</v>
      </c>
      <c r="AB5" s="12">
        <f t="array" ref="AB5">INDEX(Exchange_rate_data,MATCH($A5,Exch_regions,0),MATCH(AB$1,Exch_months,0))</f>
        <v>20356</v>
      </c>
      <c r="AC5" s="12">
        <f t="array" ref="AC5">INDEX(Exchange_rate_data,MATCH($A5,Exch_regions,0),MATCH(AC$1,Exch_months,0))</f>
        <v>20300</v>
      </c>
      <c r="AD5" s="12">
        <f t="array" ref="AD5">INDEX(Exchange_rate_data,MATCH($A5,Exch_regions,0),MATCH(AD$1,Exch_months,0))</f>
        <v>20250</v>
      </c>
      <c r="AE5" s="12">
        <f t="array" ref="AE5">INDEX(Exchange_rate_data,MATCH($A5,Exch_regions,0),MATCH(AE$1,Exch_months,0))</f>
        <v>20200</v>
      </c>
      <c r="AF5" s="12">
        <f t="array" ref="AF5">INDEX(Exchange_rate_data,MATCH($A5,Exch_regions,0),MATCH(AF$1,Exch_months,0))</f>
        <v>20560</v>
      </c>
      <c r="AG5" s="12">
        <f t="array" ref="AG5">INDEX(Exchange_rate_data,MATCH($A5,Exch_regions,0),MATCH(AG$1,Exch_months,0))</f>
        <v>20150</v>
      </c>
      <c r="AH5" s="12">
        <f t="array" ref="AH5">INDEX(Exchange_rate_data,MATCH($A5,Exch_regions,0),MATCH(AH$1,Exch_months,0))</f>
        <v>20200</v>
      </c>
      <c r="AI5" s="12">
        <f t="array" ref="AI5">INDEX(Exchange_rate_data,MATCH($A5,Exch_regions,0),MATCH(AI$1,Exch_months,0))</f>
        <v>20200</v>
      </c>
      <c r="AJ5" s="12">
        <f t="array" ref="AJ5">INDEX(Exchange_rate_data,MATCH($A5,Exch_regions,0),MATCH(AJ$1,Exch_months,0))</f>
        <v>20275</v>
      </c>
      <c r="AK5" s="12">
        <f t="array" ref="AK5">INDEX(Exchange_rate_data,MATCH($A5,Exch_regions,0),MATCH(AK$1,Exch_months,0))</f>
        <v>20250</v>
      </c>
      <c r="AL5" s="12">
        <f t="array" ref="AL5">INDEX(Exchange_rate_data,MATCH($A5,Exch_regions,0),MATCH(AL$1,Exch_months,0))</f>
        <v>20300</v>
      </c>
      <c r="AM5" s="12">
        <f t="array" ref="AM5">INDEX(Exchange_rate_data,MATCH($A5,Exch_regions,0),MATCH(AM$1,Exch_months,0))</f>
        <v>20300</v>
      </c>
      <c r="AN5" s="12">
        <f t="array" ref="AN5">INDEX(Exchange_rate_data,MATCH($A5,Exch_regions,0),MATCH(AN$1,Exch_months,0))</f>
        <v>20350</v>
      </c>
      <c r="AO5" s="12">
        <f t="array" ref="AO5">INDEX(Exchange_rate_data,MATCH($A5,Exch_regions,0),MATCH(AO$1,Exch_months,0))</f>
        <v>20400</v>
      </c>
      <c r="AP5" s="12">
        <f t="array" ref="AP5">INDEX(Exchange_rate_data,MATCH($A5,Exch_regions,0),MATCH(AP$1,Exch_months,0))</f>
        <v>20400</v>
      </c>
      <c r="AQ5" s="12">
        <f t="array" ref="AQ5">INDEX(Exchange_rate_data,MATCH($A5,Exch_regions,0),MATCH(AQ$1,Exch_months,0))</f>
        <v>23250</v>
      </c>
      <c r="AR5" s="12">
        <f t="array" ref="AR5">INDEX(Exchange_rate_data,MATCH($A5,Exch_regions,0),MATCH(AR$1,Exch_months,0))</f>
        <v>24000</v>
      </c>
      <c r="AS5" s="12">
        <f t="array" ref="AS5">INDEX(Exchange_rate_data,MATCH($A5,Exch_regions,0),MATCH(AS$1,Exch_months,0))</f>
        <v>24750</v>
      </c>
      <c r="AT5" s="12">
        <f t="array" ref="AT5">INDEX(Exchange_rate_data,MATCH($A5,Exch_regions,0),MATCH(AT$1,Exch_months,0))</f>
        <v>25000</v>
      </c>
      <c r="AU5" s="12">
        <f t="array" ref="AU5">INDEX(Exchange_rate_data,MATCH($A5,Exch_regions,0),MATCH(AU$1,Exch_months,0))</f>
        <v>25000</v>
      </c>
      <c r="AV5" s="12">
        <f t="array" ref="AV5">INDEX(Exchange_rate_data,MATCH($A5,Exch_regions,0),MATCH(AV$1,Exch_months,0))</f>
        <v>26000</v>
      </c>
      <c r="AW5" s="12">
        <f t="array" ref="AW5">INDEX(Exchange_rate_data,MATCH($A5,Exch_regions,0),MATCH(AW$1,Exch_months,0))</f>
        <v>26000</v>
      </c>
      <c r="AX5" s="12">
        <f t="array" ref="AX5">INDEX(Exchange_rate_data,MATCH($A5,Exch_regions,0),MATCH(AX$1,Exch_months,0))</f>
        <v>27000</v>
      </c>
      <c r="AY5" s="12">
        <f t="array" ref="AY5">INDEX(Exchange_rate_data,MATCH($A5,Exch_regions,0),MATCH(AY$1,Exch_months,0))</f>
        <v>26500</v>
      </c>
      <c r="AZ5" s="12">
        <f t="array" ref="AZ5">INDEX(Exchange_rate_data,MATCH($A5,Exch_regions,0),MATCH(AZ$1,Exch_months,0))</f>
        <v>28500</v>
      </c>
      <c r="BA5" s="12">
        <f t="array" ref="BA5">INDEX(Exchange_rate_data,MATCH($A5,Exch_regions,0),MATCH(BA$1,Exch_months,0))</f>
        <v>28000</v>
      </c>
      <c r="BB5" s="12">
        <f t="array" ref="BB5">INDEX(Exchange_rate_data,MATCH($A5,Exch_regions,0),MATCH(BB$1,Exch_months,0))</f>
        <v>28000</v>
      </c>
      <c r="BC5" s="12">
        <f t="array" ref="BC5">INDEX(Exchange_rate_data,MATCH($A5,Exch_regions,0),MATCH(BC$1,Exch_months,0))</f>
        <v>28000</v>
      </c>
      <c r="BD5" s="12">
        <f t="array" ref="BD5">INDEX(Exchange_rate_data,MATCH($A5,Exch_regions,0),MATCH(BD$1,Exch_months,0))</f>
        <v>29000</v>
      </c>
      <c r="BE5" s="12">
        <f t="array" ref="BE5">INDEX(Exchange_rate_data,MATCH($A5,Exch_regions,0),MATCH(BE$1,Exch_months,0))</f>
        <v>29000</v>
      </c>
      <c r="BF5" s="12">
        <f t="array" ref="BF5">INDEX(Exchange_rate_data,MATCH($A5,Exch_regions,0),MATCH(BF$1,Exch_months,0))</f>
        <v>26750</v>
      </c>
      <c r="BG5" s="12">
        <f t="array" ref="BG5">INDEX(Exchange_rate_data,MATCH($A5,Exch_regions,0),MATCH(BG$1,Exch_months,0))</f>
        <v>26400</v>
      </c>
      <c r="BH5" s="12">
        <f t="array" ref="BH5">INDEX(Exchange_rate_data,MATCH($A5,Exch_regions,0),MATCH(BH$1,Exch_months,0))</f>
        <v>27000</v>
      </c>
      <c r="BI5" s="12">
        <f t="array" ref="BI5">INDEX(Exchange_rate_data,MATCH($A5,Exch_regions,0),MATCH(BI$1,Exch_months,0))</f>
        <v>28000</v>
      </c>
      <c r="BJ5" s="12">
        <f t="array" ref="BJ5">INDEX(Exchange_rate_data,MATCH($A5,Exch_regions,0),MATCH(BJ$1,Exch_months,0))</f>
        <v>28000</v>
      </c>
      <c r="BK5" s="12">
        <f t="array" ref="BK5">INDEX(Exchange_rate_data,MATCH($A5,Exch_regions,0),MATCH(BK$1,Exch_months,0))</f>
        <v>28000</v>
      </c>
      <c r="BL5" s="12">
        <f t="array" ref="BL5">INDEX(Exchange_rate_data,MATCH($A5,Exch_regions,0),MATCH(BL$1,Exch_months,0))</f>
        <v>29500</v>
      </c>
      <c r="BM5" s="12">
        <f t="array" ref="BM5">INDEX(Exchange_rate_data,MATCH($A5,Exch_regions,0),MATCH(BM$1,Exch_months,0))</f>
        <v>30000</v>
      </c>
      <c r="BN5" s="12">
        <f t="array" ref="BN5">INDEX(Exchange_rate_data,MATCH($A5,Exch_regions,0),MATCH(BN$1,Exch_months,0))</f>
        <v>30000</v>
      </c>
      <c r="BO5" s="12">
        <f t="array" ref="BO5">INDEX(Exchange_rate_data,MATCH($A5,Exch_regions,0),MATCH(BO$1,Exch_months,0))</f>
        <v>30000</v>
      </c>
      <c r="BP5" s="12">
        <f t="array" ref="BP5">INDEX(Exchange_rate_data,MATCH($A5,Exch_regions,0),MATCH(BP$1,Exch_months,0))</f>
        <v>30400</v>
      </c>
      <c r="BQ5" s="12">
        <f t="array" ref="BQ5">INDEX(Exchange_rate_data,MATCH($A5,Exch_regions,0),MATCH(BQ$1,Exch_months,0))</f>
        <v>31000</v>
      </c>
      <c r="BR5" s="12">
        <f t="array" ref="BR5">INDEX(Exchange_rate_data,MATCH($A5,Exch_regions,0),MATCH(BR$1,Exch_months,0))</f>
        <v>32000</v>
      </c>
      <c r="BS5" s="12">
        <f t="array" ref="BS5">INDEX(Exchange_rate_data,MATCH($A5,Exch_regions,0),MATCH(BS$1,Exch_months,0))</f>
        <v>32000</v>
      </c>
      <c r="BT5" s="12">
        <f t="array" ref="BT5">INDEX(Exchange_rate_data,MATCH($A5,Exch_regions,0),MATCH(BT$1,Exch_months,0))</f>
        <v>33500</v>
      </c>
      <c r="BU5" s="12">
        <f t="array" ref="BU5">INDEX(Exchange_rate_data,MATCH($A5,Exch_regions,0),MATCH(BU$1,Exch_months,0))</f>
        <v>34250</v>
      </c>
      <c r="BV5" s="12">
        <f t="array" ref="BV5">INDEX(Exchange_rate_data,MATCH($A5,Exch_regions,0),MATCH(BV$1,Exch_months,0))</f>
        <v>33250</v>
      </c>
      <c r="BW5" s="12">
        <f t="array" ref="BW5">INDEX(Exchange_rate_data,MATCH($A5,Exch_regions,0),MATCH(BW$1,Exch_months,0))</f>
        <v>30500</v>
      </c>
      <c r="BX5" s="12">
        <f t="array" ref="BX5">INDEX(Exchange_rate_data,MATCH($A5,Exch_regions,0),MATCH(BX$1,Exch_months,0))</f>
        <v>33250</v>
      </c>
      <c r="BY5" s="12">
        <f t="array" ref="BY5">INDEX(Exchange_rate_data,MATCH($A5,Exch_regions,0),MATCH(BY$1,Exch_months,0))</f>
        <v>33000</v>
      </c>
      <c r="BZ5" s="12">
        <f t="array" ref="BZ5">INDEX(Exchange_rate_data,MATCH($A5,Exch_regions,0),MATCH(BZ$1,Exch_months,0))</f>
        <v>33250</v>
      </c>
      <c r="CA5" s="12">
        <f t="array" ref="CA5">INDEX(Exchange_rate_data,MATCH($A5,Exch_regions,0),MATCH(CA$1,Exch_months,0))</f>
        <v>34000</v>
      </c>
      <c r="CB5" s="12">
        <f t="array" ref="CB5">INDEX(Exchange_rate_data,MATCH($A5,Exch_regions,0),MATCH(CB$1,Exch_months,0))</f>
        <v>35000</v>
      </c>
      <c r="CC5" s="12">
        <f t="array" ref="CC5">INDEX(Exchange_rate_data,MATCH($A5,Exch_regions,0),MATCH(CC$1,Exch_months,0))</f>
        <v>34000</v>
      </c>
      <c r="CD5" s="12">
        <f t="array" ref="CD5">INDEX(Exchange_rate_data,MATCH($A5,Exch_regions,0),MATCH(CD$1,Exch_months,0))</f>
        <v>33000</v>
      </c>
      <c r="CE5" s="12">
        <f t="array" ref="CE5">INDEX(Exchange_rate_data,MATCH($A5,Exch_regions,0),MATCH(CE$1,Exch_months,0))</f>
        <v>33500</v>
      </c>
      <c r="CF5" s="12">
        <f t="array" ref="CF5">INDEX(Exchange_rate_data,MATCH($A5,Exch_regions,0),MATCH(CF$1,Exch_months,0))</f>
        <v>34000</v>
      </c>
      <c r="CG5" s="12">
        <f t="array" ref="CG5">INDEX(Exchange_rate_data,MATCH($A5,Exch_regions,0),MATCH(CG$1,Exch_months,0))</f>
        <v>34500</v>
      </c>
      <c r="CH5" s="12">
        <f t="array" ref="CH5">INDEX(Exchange_rate_data,MATCH($A5,Exch_regions,0),MATCH(CH$1,Exch_months,0))</f>
        <v>35000</v>
      </c>
      <c r="CI5" s="12">
        <f t="array" ref="CI5">INDEX(Exchange_rate_data,MATCH($A5,Exch_regions,0),MATCH(CI$1,Exch_months,0))</f>
        <v>36000</v>
      </c>
      <c r="CJ5" s="12">
        <f t="array" ref="CJ5">INDEX(Exchange_rate_data,MATCH($A5,Exch_regions,0),MATCH(CJ$1,Exch_months,0))</f>
        <v>36400</v>
      </c>
      <c r="CK5" s="12">
        <f t="array" ref="CK5">INDEX(Exchange_rate_data,MATCH($A5,Exch_regions,0),MATCH(CK$1,Exch_months,0))</f>
        <v>37875</v>
      </c>
      <c r="CL5" s="12">
        <f t="array" ref="CL5">INDEX(Exchange_rate_data,MATCH($A5,Exch_regions,0),MATCH(CL$1,Exch_months,0))</f>
        <v>38000</v>
      </c>
      <c r="CM5" s="12">
        <f t="array" ref="CM5">INDEX(Exchange_rate_data,MATCH($A5,Exch_regions,0),MATCH(CM$1,Exch_months,0))</f>
        <v>38000</v>
      </c>
      <c r="CN5" s="12">
        <f t="array" ref="CN5">INDEX(Exchange_rate_data,MATCH($A5,Exch_regions,0),MATCH(CN$1,Exch_months,0))</f>
        <v>38750</v>
      </c>
      <c r="CO5" s="12">
        <f t="array" ref="CO5">INDEX(Exchange_rate_data,MATCH($A5,Exch_regions,0),MATCH(CO$1,Exch_months,0))</f>
        <v>39700</v>
      </c>
      <c r="CP5" s="12">
        <f t="array" ref="CP5">INDEX(Exchange_rate_data,MATCH($A5,Exch_regions,0),MATCH(CP$1,Exch_months,0))</f>
        <v>40000</v>
      </c>
      <c r="CQ5" s="12">
        <f t="array" ref="CQ5">INDEX(Exchange_rate_data,MATCH($A5,Exch_regions,0),MATCH(CQ$1,Exch_months,0))</f>
        <v>40000</v>
      </c>
      <c r="CR5" s="12">
        <f t="array" ref="CR5">INDEX(Exchange_rate_data,MATCH($A5,Exch_regions,0),MATCH(CR$1,Exch_months,0))</f>
        <v>40750</v>
      </c>
      <c r="CS5" s="12">
        <f t="array" ref="CS5">INDEX(Exchange_rate_data,MATCH($A5,Exch_regions,0),MATCH(CS$1,Exch_months,0))</f>
        <v>35750</v>
      </c>
      <c r="CT5" s="12">
        <f t="array" ref="CT5">INDEX(Exchange_rate_data,MATCH($A5,Exch_regions,0),MATCH(CT$1,Exch_months,0))</f>
        <v>35250</v>
      </c>
      <c r="CU5" s="12">
        <f t="array" ref="CU5">INDEX(Exchange_rate_data,MATCH($A5,Exch_regions,0),MATCH(CU$1,Exch_months,0))</f>
        <v>43500</v>
      </c>
      <c r="CV5" s="12">
        <f t="array" ref="CV5">INDEX(Exchange_rate_data,MATCH($A5,Exch_regions,0),MATCH(CV$1,Exch_months,0))</f>
        <v>42000</v>
      </c>
      <c r="CW5" s="12">
        <f t="array" ref="CW5">INDEX(Exchange_rate_data,MATCH($A5,Exch_regions,0),MATCH(CW$1,Exch_months,0))</f>
        <v>42250</v>
      </c>
      <c r="CX5" s="12">
        <f t="array" ref="CX5">INDEX(Exchange_rate_data,MATCH($A5,Exch_regions,0),MATCH(CX$1,Exch_months,0))</f>
        <v>42600</v>
      </c>
      <c r="CY5" s="12">
        <f t="array" ref="CY5">INDEX(Exchange_rate_data,MATCH($A5,Exch_regions,0),MATCH(CY$1,Exch_months,0))</f>
        <v>42000</v>
      </c>
      <c r="CZ5" s="12">
        <f t="array" ref="CZ5">INDEX(Exchange_rate_data,MATCH($A5,Exch_regions,0),MATCH(CZ$1,Exch_months,0))</f>
        <v>41750</v>
      </c>
      <c r="DA5" s="12">
        <f t="shared" si="0"/>
        <v>41600</v>
      </c>
      <c r="DB5" s="12">
        <f t="shared" si="0"/>
        <v>42000</v>
      </c>
      <c r="DC5" s="12">
        <f t="shared" si="0"/>
        <v>42000</v>
      </c>
      <c r="DD5" s="12">
        <f t="shared" si="0"/>
        <v>42000</v>
      </c>
      <c r="DE5" s="12">
        <f t="shared" si="0"/>
        <v>42000</v>
      </c>
      <c r="DF5" s="12">
        <f t="shared" si="0"/>
        <v>42000</v>
      </c>
      <c r="DG5" s="12">
        <f t="shared" si="0"/>
        <v>42000</v>
      </c>
      <c r="DH5" s="12">
        <f t="shared" si="0"/>
        <v>42000</v>
      </c>
      <c r="DI5" s="12">
        <f t="shared" si="0"/>
        <v>42000</v>
      </c>
      <c r="DJ5" s="12">
        <f t="shared" si="0"/>
        <v>42000</v>
      </c>
      <c r="DK5" s="12">
        <f t="shared" si="0"/>
        <v>42000</v>
      </c>
      <c r="DL5" s="12">
        <f t="shared" si="0"/>
        <v>42000</v>
      </c>
      <c r="DM5" s="12">
        <f t="shared" si="0"/>
        <v>42000</v>
      </c>
      <c r="DN5" s="12">
        <f t="shared" si="0"/>
        <v>42000</v>
      </c>
      <c r="DO5" s="12">
        <f t="shared" si="0"/>
        <v>42000</v>
      </c>
      <c r="DP5" s="12">
        <f t="shared" si="0"/>
        <v>42050</v>
      </c>
      <c r="DQ5" s="12">
        <f t="shared" si="1"/>
        <v>42000</v>
      </c>
      <c r="DR5" s="12">
        <f t="shared" si="1"/>
        <v>42000</v>
      </c>
      <c r="DS5" s="12">
        <f t="shared" si="1"/>
        <v>42000</v>
      </c>
      <c r="DT5" s="12">
        <f t="shared" si="1"/>
        <v>42000</v>
      </c>
      <c r="DU5" s="12">
        <f t="shared" si="1"/>
        <v>42000</v>
      </c>
      <c r="DV5" s="12">
        <f t="shared" si="1"/>
        <v>42000</v>
      </c>
      <c r="DW5" s="12">
        <f t="shared" si="1"/>
        <v>42000</v>
      </c>
      <c r="DX5" s="12">
        <f t="shared" si="1"/>
        <v>42000</v>
      </c>
      <c r="DY5" s="12">
        <f t="shared" si="1"/>
        <v>42000</v>
      </c>
      <c r="DZ5" s="12">
        <f t="shared" si="1"/>
        <v>42000</v>
      </c>
      <c r="EA5" s="12">
        <f t="shared" si="1"/>
        <v>42000</v>
      </c>
      <c r="EB5" s="12">
        <f t="shared" si="1"/>
        <v>42000</v>
      </c>
      <c r="EC5" s="12">
        <f t="shared" si="1"/>
        <v>42000</v>
      </c>
      <c r="ED5" s="12">
        <f t="shared" si="1"/>
        <v>42000</v>
      </c>
      <c r="EE5" s="12">
        <f t="shared" si="1"/>
        <v>42000</v>
      </c>
      <c r="EF5" s="12">
        <f t="shared" si="1"/>
        <v>42000</v>
      </c>
      <c r="EG5" s="12">
        <f>INDEX(Exchange_rate_data1,MATCH('Exch rates'!$A5,Exch_regions,0),MATCH(EG$1,Exch_months3,0))</f>
        <v>42000</v>
      </c>
      <c r="EH5" s="36">
        <f>INDEX(Exchange_rate_data2,MATCH('Exch rates'!A5,Exch_regions,0),MATCH(EH$1,Exch_months4,0))</f>
        <v>42000</v>
      </c>
      <c r="EI5" s="36">
        <f>INDEX(Exchange_rate_data3,MATCH('Exch rates'!A5,Exch_regions,0),MATCH(EI$1,Exch_months5,0))</f>
        <v>42000</v>
      </c>
      <c r="EJ5" s="36">
        <f>INDEX(Exchange_rate4,MATCH('Exch rates'!A5,Exch_regions,0),MATCH(EJ$1,Exch_month6,0))</f>
        <v>42000</v>
      </c>
      <c r="EK5" s="36">
        <f>INDEX(Exchange_rate5,MATCH('Exch rates'!A5,Exch_regions,0),MATCH(EK$1,Exch_month7,0))</f>
        <v>42000</v>
      </c>
      <c r="EL5" s="36">
        <f>INDEX(Exchange_rate6,MATCH('Exch rates'!A5,Exch_regions,0),MATCH(EL$1,Exch_month9,0))</f>
        <v>42000</v>
      </c>
      <c r="EM5" s="36">
        <f>INDEX(Exchange_rate7,MATCH('Exch rates'!A5,Exch_regions,0),MATCH(EM$1,Exch_month10,0))</f>
        <v>42000</v>
      </c>
      <c r="EN5" s="36">
        <f>INDEX(Exchange_rate8,MATCH('Exch rates'!A5,Exch_regions,0),MATCH(EN$1,Exchange_month11,0))</f>
        <v>42000</v>
      </c>
      <c r="EO5" s="36">
        <f>INDEX(Exchange_rate9,MATCH('Exch rates'!A5,Exch_regions,0),MATCH(EO$1,Exch_month11,0))</f>
        <v>42000</v>
      </c>
      <c r="EP5" s="36">
        <f>INDEX(Exchange_rate10,MATCH('Exch rates'!A5,Exch_regions,0),MATCH(EP$1,Exch_month12,0))</f>
        <v>42000</v>
      </c>
      <c r="EQ5" s="36">
        <f>INDEX(Exchange_rate11,MATCH('Exch rates'!A5,Exch_regions,0),MATCH(EQ$1,Exch_month13,0))</f>
        <v>42000</v>
      </c>
      <c r="ER5" s="36">
        <f>INDEX(Exchange_rate12,MATCH('Exch rates'!A5,Exch_regions,0),MATCH(ER$1,Exch_month14,0))</f>
        <v>42000</v>
      </c>
      <c r="ES5" s="36">
        <f>INDEX(Exchange_rate13,MATCH('Exch rates'!A5,Exch_regions,0),MATCH(ES$1,Exch_month15,0))</f>
        <v>42000</v>
      </c>
      <c r="ET5" s="36">
        <f>INDEX(Exchange_rate14,MATCH('Exch rates'!A5,Exch_regions,0),MATCH(ET$1,Exch_month16,0))</f>
        <v>42000</v>
      </c>
      <c r="EU5" s="36">
        <f>INDEX(Exchange_rate15,MATCH('Exch rates'!A5,Exch_regions,0),MATCH(EU$1,Exch_month17,0))</f>
        <v>42000</v>
      </c>
      <c r="EV5" s="36">
        <f>INDEX(Exchange_rate16,MATCH('Exch rates'!A5,Exch_regions,0),MATCH(EV$1,Exch_month18,0))</f>
        <v>42000</v>
      </c>
      <c r="EW5" s="36">
        <f>INDEX(Exchange_rate17,MATCH('Exch rates'!A5,Exch_regions,0),MATCH(EW$1,Exch_month19,0))</f>
        <v>42000</v>
      </c>
      <c r="EX5" s="36">
        <f>INDEX(Exchange_rate18,MATCH('Exch rates'!A5,Exch_regions,0),MATCH(EX$1,Exch_month20,0))</f>
        <v>42000</v>
      </c>
      <c r="EY5" s="36">
        <f>INDEX(Exchange_rate19,MATCH('Exch rates'!A5,Exch_regions,0),MATCH(EY$1,Exch_month21,0))</f>
        <v>42000</v>
      </c>
      <c r="EZ5" s="36">
        <f>INDEX(Exchange_rate20,MATCH('Exch rates'!A5,Exch_regions,0),MATCH(EZ$1,Exch_month22,0))</f>
        <v>42000</v>
      </c>
      <c r="FA5" s="36">
        <f>INDEX(Exchange_rate22,MATCH('Exch rates'!A5,Exch_regions,0),MATCH(FA$1,Exch_month24,0))</f>
        <v>42000</v>
      </c>
      <c r="FB5" s="36">
        <f>INDEX(Exchange_rate23,MATCH('Exch rates'!A5,Exch_regions,0),MATCH(FB$1,Exch_month25,0))</f>
        <v>42000</v>
      </c>
    </row>
    <row r="6" spans="1:158" x14ac:dyDescent="0.35">
      <c r="A6" s="1" t="s">
        <v>4</v>
      </c>
      <c r="B6" s="12">
        <f t="array" ref="B6">INDEX(Exchange_rate_data,MATCH($A6,Exch_regions,0),MATCH(B$1,Exch_months,0))</f>
        <v>22500</v>
      </c>
      <c r="C6" s="12">
        <f t="array" ref="C6">INDEX(Exchange_rate_data,MATCH($A6,Exch_regions,0),MATCH(C$1,Exch_months,0))</f>
        <v>22000</v>
      </c>
      <c r="D6" s="12">
        <f t="array" ref="D6">INDEX(Exchange_rate_data,MATCH($A6,Exch_regions,0),MATCH(D$1,Exch_months,0))</f>
        <v>21000</v>
      </c>
      <c r="E6" s="12">
        <f t="array" ref="E6">INDEX(Exchange_rate_data,MATCH($A6,Exch_regions,0),MATCH(E$1,Exch_months,0))</f>
        <v>21400</v>
      </c>
      <c r="F6" s="12">
        <f t="array" ref="F6">INDEX(Exchange_rate_data,MATCH($A6,Exch_regions,0),MATCH(F$1,Exch_months,0))</f>
        <v>21000</v>
      </c>
      <c r="G6" s="12">
        <f t="array" ref="G6">INDEX(Exchange_rate_data,MATCH($A6,Exch_regions,0),MATCH(G$1,Exch_months,0))</f>
        <v>21000</v>
      </c>
      <c r="H6" s="12">
        <f t="array" ref="H6">INDEX(Exchange_rate_data,MATCH($A6,Exch_regions,0),MATCH(H$1,Exch_months,0))</f>
        <v>21000</v>
      </c>
      <c r="I6" s="12">
        <f t="array" ref="I6">INDEX(Exchange_rate_data,MATCH($A6,Exch_regions,0),MATCH(I$1,Exch_months,0))</f>
        <v>22000</v>
      </c>
      <c r="J6" s="12">
        <f t="array" ref="J6">INDEX(Exchange_rate_data,MATCH($A6,Exch_regions,0),MATCH(J$1,Exch_months,0))</f>
        <v>22800</v>
      </c>
      <c r="K6" s="12">
        <f t="array" ref="K6">INDEX(Exchange_rate_data,MATCH($A6,Exch_regions,0),MATCH(K$1,Exch_months,0))</f>
        <v>22250</v>
      </c>
      <c r="L6" s="12">
        <f t="array" ref="L6">INDEX(Exchange_rate_data,MATCH($A6,Exch_regions,0),MATCH(L$1,Exch_months,0))</f>
        <v>22000</v>
      </c>
      <c r="M6" s="12">
        <f t="array" ref="M6">INDEX(Exchange_rate_data,MATCH($A6,Exch_regions,0),MATCH(M$1,Exch_months,0))</f>
        <v>22000</v>
      </c>
      <c r="N6" s="12">
        <f t="array" ref="N6">INDEX(Exchange_rate_data,MATCH($A6,Exch_regions,0),MATCH(N$1,Exch_months,0))</f>
        <v>22000</v>
      </c>
      <c r="O6" s="12">
        <f t="array" ref="O6">INDEX(Exchange_rate_data,MATCH($A6,Exch_regions,0),MATCH(O$1,Exch_months,0))</f>
        <v>22000</v>
      </c>
      <c r="P6" s="12">
        <f t="array" ref="P6">INDEX(Exchange_rate_data,MATCH($A6,Exch_regions,0),MATCH(P$1,Exch_months,0))</f>
        <v>22000</v>
      </c>
      <c r="Q6" s="12">
        <f t="array" ref="Q6">INDEX(Exchange_rate_data,MATCH($A6,Exch_regions,0),MATCH(Q$1,Exch_months,0))</f>
        <v>22000</v>
      </c>
      <c r="R6" s="12">
        <f t="array" ref="R6">INDEX(Exchange_rate_data,MATCH($A6,Exch_regions,0),MATCH(R$1,Exch_months,0))</f>
        <v>22000</v>
      </c>
      <c r="S6" s="12">
        <f t="array" ref="S6">INDEX(Exchange_rate_data,MATCH($A6,Exch_regions,0),MATCH(S$1,Exch_months,0))</f>
        <v>22000</v>
      </c>
      <c r="T6" s="12">
        <f t="array" ref="T6">INDEX(Exchange_rate_data,MATCH($A6,Exch_regions,0),MATCH(T$1,Exch_months,0))</f>
        <v>22000</v>
      </c>
      <c r="U6" s="12">
        <f t="array" ref="U6">INDEX(Exchange_rate_data,MATCH($A6,Exch_regions,0),MATCH(U$1,Exch_months,0))</f>
        <v>22500</v>
      </c>
      <c r="V6" s="12">
        <f t="array" ref="V6">INDEX(Exchange_rate_data,MATCH($A6,Exch_regions,0),MATCH(V$1,Exch_months,0))</f>
        <v>22000</v>
      </c>
      <c r="W6" s="12">
        <f t="array" ref="W6">INDEX(Exchange_rate_data,MATCH($A6,Exch_regions,0),MATCH(W$1,Exch_months,0))</f>
        <v>22000</v>
      </c>
      <c r="X6" s="12">
        <f t="array" ref="X6">INDEX(Exchange_rate_data,MATCH($A6,Exch_regions,0),MATCH(X$1,Exch_months,0))</f>
        <v>22000</v>
      </c>
      <c r="Y6" s="12">
        <f t="array" ref="Y6">INDEX(Exchange_rate_data,MATCH($A6,Exch_regions,0),MATCH(Y$1,Exch_months,0))</f>
        <v>22000</v>
      </c>
      <c r="Z6" s="12">
        <f t="array" ref="Z6">INDEX(Exchange_rate_data,MATCH($A6,Exch_regions,0),MATCH(Z$1,Exch_months,0))</f>
        <v>22000</v>
      </c>
      <c r="AA6" s="12">
        <f t="array" ref="AA6">INDEX(Exchange_rate_data,MATCH($A6,Exch_regions,0),MATCH(AA$1,Exch_months,0))</f>
        <v>22000</v>
      </c>
      <c r="AB6" s="12">
        <f t="array" ref="AB6">INDEX(Exchange_rate_data,MATCH($A6,Exch_regions,0),MATCH(AB$1,Exch_months,0))</f>
        <v>22000</v>
      </c>
      <c r="AC6" s="12">
        <f t="array" ref="AC6">INDEX(Exchange_rate_data,MATCH($A6,Exch_regions,0),MATCH(AC$1,Exch_months,0))</f>
        <v>22000</v>
      </c>
      <c r="AD6" s="12">
        <f t="array" ref="AD6">INDEX(Exchange_rate_data,MATCH($A6,Exch_regions,0),MATCH(AD$1,Exch_months,0))</f>
        <v>23000</v>
      </c>
      <c r="AE6" s="12">
        <f t="array" ref="AE6">INDEX(Exchange_rate_data,MATCH($A6,Exch_regions,0),MATCH(AE$1,Exch_months,0))</f>
        <v>22500</v>
      </c>
      <c r="AF6" s="12">
        <f t="array" ref="AF6">INDEX(Exchange_rate_data,MATCH($A6,Exch_regions,0),MATCH(AF$1,Exch_months,0))</f>
        <v>22500</v>
      </c>
      <c r="AG6" s="12">
        <f t="array" ref="AG6">INDEX(Exchange_rate_data,MATCH($A6,Exch_regions,0),MATCH(AG$1,Exch_months,0))</f>
        <v>22000</v>
      </c>
      <c r="AH6" s="12">
        <f t="array" ref="AH6">INDEX(Exchange_rate_data,MATCH($A6,Exch_regions,0),MATCH(AH$1,Exch_months,0))</f>
        <v>22000</v>
      </c>
      <c r="AI6" s="12">
        <f t="array" ref="AI6">INDEX(Exchange_rate_data,MATCH($A6,Exch_regions,0),MATCH(AI$1,Exch_months,0))</f>
        <v>22000</v>
      </c>
      <c r="AJ6" s="12">
        <f t="array" ref="AJ6">INDEX(Exchange_rate_data,MATCH($A6,Exch_regions,0),MATCH(AJ$1,Exch_months,0))</f>
        <v>22750</v>
      </c>
      <c r="AK6" s="12">
        <f t="array" ref="AK6">INDEX(Exchange_rate_data,MATCH($A6,Exch_regions,0),MATCH(AK$1,Exch_months,0))</f>
        <v>22750</v>
      </c>
      <c r="AL6" s="12">
        <f t="array" ref="AL6">INDEX(Exchange_rate_data,MATCH($A6,Exch_regions,0),MATCH(AL$1,Exch_months,0))</f>
        <v>22750</v>
      </c>
      <c r="AM6" s="12">
        <f t="array" ref="AM6">INDEX(Exchange_rate_data,MATCH($A6,Exch_regions,0),MATCH(AM$1,Exch_months,0))</f>
        <v>22000</v>
      </c>
      <c r="AN6" s="12">
        <f t="array" ref="AN6">INDEX(Exchange_rate_data,MATCH($A6,Exch_regions,0),MATCH(AN$1,Exch_months,0))</f>
        <v>22000</v>
      </c>
      <c r="AO6" s="12">
        <f t="array" ref="AO6">INDEX(Exchange_rate_data,MATCH($A6,Exch_regions,0),MATCH(AO$1,Exch_months,0))</f>
        <v>22000</v>
      </c>
      <c r="AP6" s="12">
        <f t="array" ref="AP6">INDEX(Exchange_rate_data,MATCH($A6,Exch_regions,0),MATCH(AP$1,Exch_months,0))</f>
        <v>24000</v>
      </c>
      <c r="AQ6" s="12">
        <f t="array" ref="AQ6">INDEX(Exchange_rate_data,MATCH($A6,Exch_regions,0),MATCH(AQ$1,Exch_months,0))</f>
        <v>24250</v>
      </c>
      <c r="AR6" s="12">
        <f t="array" ref="AR6">INDEX(Exchange_rate_data,MATCH($A6,Exch_regions,0),MATCH(AR$1,Exch_months,0))</f>
        <v>24000</v>
      </c>
      <c r="AS6" s="12">
        <f t="array" ref="AS6">INDEX(Exchange_rate_data,MATCH($A6,Exch_regions,0),MATCH(AS$1,Exch_months,0))</f>
        <v>24000</v>
      </c>
      <c r="AT6" s="12">
        <f t="array" ref="AT6">INDEX(Exchange_rate_data,MATCH($A6,Exch_regions,0),MATCH(AT$1,Exch_months,0))</f>
        <v>24000</v>
      </c>
      <c r="AU6" s="12">
        <f t="array" ref="AU6">INDEX(Exchange_rate_data,MATCH($A6,Exch_regions,0),MATCH(AU$1,Exch_months,0))</f>
        <v>24000</v>
      </c>
      <c r="AV6" s="12">
        <f t="array" ref="AV6">INDEX(Exchange_rate_data,MATCH($A6,Exch_regions,0),MATCH(AV$1,Exch_months,0))</f>
        <v>24000</v>
      </c>
      <c r="AW6" s="12">
        <f t="array" ref="AW6">INDEX(Exchange_rate_data,MATCH($A6,Exch_regions,0),MATCH(AW$1,Exch_months,0))</f>
        <v>24000</v>
      </c>
      <c r="AX6" s="12">
        <f t="array" ref="AX6">INDEX(Exchange_rate_data,MATCH($A6,Exch_regions,0),MATCH(AX$1,Exch_months,0))</f>
        <v>24800</v>
      </c>
      <c r="AY6" s="12">
        <f t="array" ref="AY6">INDEX(Exchange_rate_data,MATCH($A6,Exch_regions,0),MATCH(AY$1,Exch_months,0))</f>
        <v>24000</v>
      </c>
      <c r="AZ6" s="12">
        <f t="array" ref="AZ6">INDEX(Exchange_rate_data,MATCH($A6,Exch_regions,0),MATCH(AZ$1,Exch_months,0))</f>
        <v>25000</v>
      </c>
      <c r="BA6" s="12">
        <f t="array" ref="BA6">INDEX(Exchange_rate_data,MATCH($A6,Exch_regions,0),MATCH(BA$1,Exch_months,0))</f>
        <v>25000</v>
      </c>
      <c r="BB6" s="12">
        <f t="array" ref="BB6">INDEX(Exchange_rate_data,MATCH($A6,Exch_regions,0),MATCH(BB$1,Exch_months,0))</f>
        <v>25000</v>
      </c>
      <c r="BC6" s="12">
        <f t="array" ref="BC6">INDEX(Exchange_rate_data,MATCH($A6,Exch_regions,0),MATCH(BC$1,Exch_months,0))</f>
        <v>25000</v>
      </c>
      <c r="BD6" s="12">
        <f t="array" ref="BD6">INDEX(Exchange_rate_data,MATCH($A6,Exch_regions,0),MATCH(BD$1,Exch_months,0))</f>
        <v>27000</v>
      </c>
      <c r="BE6" s="12">
        <f t="array" ref="BE6">INDEX(Exchange_rate_data,MATCH($A6,Exch_regions,0),MATCH(BE$1,Exch_months,0))</f>
        <v>28000</v>
      </c>
      <c r="BF6" s="12">
        <f t="array" ref="BF6">INDEX(Exchange_rate_data,MATCH($A6,Exch_regions,0),MATCH(BF$1,Exch_months,0))</f>
        <v>29000</v>
      </c>
      <c r="BG6" s="12">
        <f t="array" ref="BG6">INDEX(Exchange_rate_data,MATCH($A6,Exch_regions,0),MATCH(BG$1,Exch_months,0))</f>
        <v>25200</v>
      </c>
      <c r="BH6" s="12">
        <f t="array" ref="BH6">INDEX(Exchange_rate_data,MATCH($A6,Exch_regions,0),MATCH(BH$1,Exch_months,0))</f>
        <v>28250</v>
      </c>
      <c r="BI6" s="12">
        <f t="array" ref="BI6">INDEX(Exchange_rate_data,MATCH($A6,Exch_regions,0),MATCH(BI$1,Exch_months,0))</f>
        <v>30000</v>
      </c>
      <c r="BJ6" s="12">
        <f t="array" ref="BJ6">INDEX(Exchange_rate_data,MATCH($A6,Exch_regions,0),MATCH(BJ$1,Exch_months,0))</f>
        <v>30000</v>
      </c>
      <c r="BK6" s="12">
        <f t="array" ref="BK6">INDEX(Exchange_rate_data,MATCH($A6,Exch_regions,0),MATCH(BK$1,Exch_months,0))</f>
        <v>30000</v>
      </c>
      <c r="BL6" s="12">
        <f t="array" ref="BL6">INDEX(Exchange_rate_data,MATCH($A6,Exch_regions,0),MATCH(BL$1,Exch_months,0))</f>
        <v>30000</v>
      </c>
      <c r="BM6" s="12">
        <f t="array" ref="BM6">INDEX(Exchange_rate_data,MATCH($A6,Exch_regions,0),MATCH(BM$1,Exch_months,0))</f>
        <v>30500</v>
      </c>
      <c r="BN6" s="12">
        <f t="array" ref="BN6">INDEX(Exchange_rate_data,MATCH($A6,Exch_regions,0),MATCH(BN$1,Exch_months,0))</f>
        <v>30000</v>
      </c>
      <c r="BO6" s="12">
        <f t="array" ref="BO6">INDEX(Exchange_rate_data,MATCH($A6,Exch_regions,0),MATCH(BO$1,Exch_months,0))</f>
        <v>30000</v>
      </c>
      <c r="BP6" s="12">
        <f t="array" ref="BP6">INDEX(Exchange_rate_data,MATCH($A6,Exch_regions,0),MATCH(BP$1,Exch_months,0))</f>
        <v>30000</v>
      </c>
      <c r="BQ6" s="12">
        <f t="array" ref="BQ6">INDEX(Exchange_rate_data,MATCH($A6,Exch_regions,0),MATCH(BQ$1,Exch_months,0))</f>
        <v>30000</v>
      </c>
      <c r="BR6" s="12">
        <f t="array" ref="BR6">INDEX(Exchange_rate_data,MATCH($A6,Exch_regions,0),MATCH(BR$1,Exch_months,0))</f>
        <v>30000</v>
      </c>
      <c r="BS6" s="12">
        <f t="array" ref="BS6">INDEX(Exchange_rate_data,MATCH($A6,Exch_regions,0),MATCH(BS$1,Exch_months,0))</f>
        <v>30000</v>
      </c>
      <c r="BT6" s="12">
        <f t="array" ref="BT6">INDEX(Exchange_rate_data,MATCH($A6,Exch_regions,0),MATCH(BT$1,Exch_months,0))</f>
        <v>30500</v>
      </c>
      <c r="BU6" s="12">
        <f t="array" ref="BU6">INDEX(Exchange_rate_data,MATCH($A6,Exch_regions,0),MATCH(BU$1,Exch_months,0))</f>
        <v>28000</v>
      </c>
      <c r="BV6" s="12">
        <f t="array" ref="BV6">INDEX(Exchange_rate_data,MATCH($A6,Exch_regions,0),MATCH(BV$1,Exch_months,0))</f>
        <v>28000</v>
      </c>
      <c r="BW6" s="12">
        <f t="array" ref="BW6">INDEX(Exchange_rate_data,MATCH($A6,Exch_regions,0),MATCH(BW$1,Exch_months,0))</f>
        <v>28000</v>
      </c>
      <c r="BX6" s="12">
        <f t="array" ref="BX6">INDEX(Exchange_rate_data,MATCH($A6,Exch_regions,0),MATCH(BX$1,Exch_months,0))</f>
        <v>29000</v>
      </c>
      <c r="BY6" s="12">
        <f t="array" ref="BY6">INDEX(Exchange_rate_data,MATCH($A6,Exch_regions,0),MATCH(BY$1,Exch_months,0))</f>
        <v>28000</v>
      </c>
      <c r="BZ6" s="12">
        <f t="array" ref="BZ6">INDEX(Exchange_rate_data,MATCH($A6,Exch_regions,0),MATCH(BZ$1,Exch_months,0))</f>
        <v>28000</v>
      </c>
      <c r="CA6" s="12">
        <f t="array" ref="CA6">INDEX(Exchange_rate_data,MATCH($A6,Exch_regions,0),MATCH(CA$1,Exch_months,0))</f>
        <v>29000</v>
      </c>
      <c r="CB6" s="12">
        <f t="array" ref="CB6">INDEX(Exchange_rate_data,MATCH($A6,Exch_regions,0),MATCH(CB$1,Exch_months,0))</f>
        <v>30600</v>
      </c>
      <c r="CC6" s="12">
        <f t="array" ref="CC6">INDEX(Exchange_rate_data,MATCH($A6,Exch_regions,0),MATCH(CC$1,Exch_months,0))</f>
        <v>30000</v>
      </c>
      <c r="CD6" s="12">
        <f t="array" ref="CD6">INDEX(Exchange_rate_data,MATCH($A6,Exch_regions,0),MATCH(CD$1,Exch_months,0))</f>
        <v>30000</v>
      </c>
      <c r="CE6" s="12">
        <f t="array" ref="CE6">INDEX(Exchange_rate_data,MATCH($A6,Exch_regions,0),MATCH(CE$1,Exch_months,0))</f>
        <v>29500</v>
      </c>
      <c r="CF6" s="12">
        <f t="array" ref="CF6">INDEX(Exchange_rate_data,MATCH($A6,Exch_regions,0),MATCH(CF$1,Exch_months,0))</f>
        <v>28500</v>
      </c>
      <c r="CG6" s="12">
        <f t="array" ref="CG6">INDEX(Exchange_rate_data,MATCH($A6,Exch_regions,0),MATCH(CG$1,Exch_months,0))</f>
        <v>28250</v>
      </c>
      <c r="CH6" s="12">
        <f t="array" ref="CH6">INDEX(Exchange_rate_data,MATCH($A6,Exch_regions,0),MATCH(CH$1,Exch_months,0))</f>
        <v>29000</v>
      </c>
      <c r="CI6" s="12">
        <f t="array" ref="CI6">INDEX(Exchange_rate_data,MATCH($A6,Exch_regions,0),MATCH(CI$1,Exch_months,0))</f>
        <v>29000</v>
      </c>
      <c r="CJ6" s="12">
        <f t="array" ref="CJ6">INDEX(Exchange_rate_data,MATCH($A6,Exch_regions,0),MATCH(CJ$1,Exch_months,0))</f>
        <v>29000</v>
      </c>
      <c r="CK6" s="12">
        <f t="array" ref="CK6">INDEX(Exchange_rate_data,MATCH($A6,Exch_regions,0),MATCH(CK$1,Exch_months,0))</f>
        <v>31000</v>
      </c>
      <c r="CL6" s="12">
        <f t="array" ref="CL6">INDEX(Exchange_rate_data,MATCH($A6,Exch_regions,0),MATCH(CL$1,Exch_months,0))</f>
        <v>32000</v>
      </c>
      <c r="CM6" s="12">
        <f t="array" ref="CM6">INDEX(Exchange_rate_data,MATCH($A6,Exch_regions,0),MATCH(CM$1,Exch_months,0))</f>
        <v>33400</v>
      </c>
      <c r="CN6" s="12">
        <f t="array" ref="CN6">INDEX(Exchange_rate_data,MATCH($A6,Exch_regions,0),MATCH(CN$1,Exch_months,0))</f>
        <v>33250</v>
      </c>
      <c r="CO6" s="12">
        <f t="array" ref="CO6">INDEX(Exchange_rate_data,MATCH($A6,Exch_regions,0),MATCH(CO$1,Exch_months,0))</f>
        <v>35600</v>
      </c>
      <c r="CP6" s="12">
        <f t="array" ref="CP6">INDEX(Exchange_rate_data,MATCH($A6,Exch_regions,0),MATCH(CP$1,Exch_months,0))</f>
        <v>35500</v>
      </c>
      <c r="CQ6" s="12">
        <f t="array" ref="CQ6">INDEX(Exchange_rate_data,MATCH($A6,Exch_regions,0),MATCH(CQ$1,Exch_months,0))</f>
        <v>37750</v>
      </c>
      <c r="CR6" s="12">
        <f t="array" ref="CR6">INDEX(Exchange_rate_data,MATCH($A6,Exch_regions,0),MATCH(CR$1,Exch_months,0))</f>
        <v>38000</v>
      </c>
      <c r="CS6" s="12">
        <f t="array" ref="CS6">INDEX(Exchange_rate_data,MATCH($A6,Exch_regions,0),MATCH(CS$1,Exch_months,0))</f>
        <v>38000</v>
      </c>
      <c r="CT6" s="12">
        <f t="array" ref="CT6">INDEX(Exchange_rate_data,MATCH($A6,Exch_regions,0),MATCH(CT$1,Exch_months,0))</f>
        <v>38500</v>
      </c>
      <c r="CU6" s="12">
        <f t="array" ref="CU6">INDEX(Exchange_rate_data,MATCH($A6,Exch_regions,0),MATCH(CU$1,Exch_months,0))</f>
        <v>45000</v>
      </c>
      <c r="CV6" s="12">
        <f t="array" ref="CV6">INDEX(Exchange_rate_data,MATCH($A6,Exch_regions,0),MATCH(CV$1,Exch_months,0))</f>
        <v>40000</v>
      </c>
      <c r="CW6" s="12">
        <f t="array" ref="CW6">INDEX(Exchange_rate_data,MATCH($A6,Exch_regions,0),MATCH(CW$1,Exch_months,0))</f>
        <v>40000</v>
      </c>
      <c r="CX6" s="12">
        <f t="array" ref="CX6">INDEX(Exchange_rate_data,MATCH($A6,Exch_regions,0),MATCH(CX$1,Exch_months,0))</f>
        <v>40000</v>
      </c>
      <c r="CY6" s="12">
        <f t="array" ref="CY6">INDEX(Exchange_rate_data,MATCH($A6,Exch_regions,0),MATCH(CY$1,Exch_months,0))</f>
        <v>40000</v>
      </c>
      <c r="CZ6" s="12">
        <f t="array" ref="CZ6">INDEX(Exchange_rate_data,MATCH($A6,Exch_regions,0),MATCH(CZ$1,Exch_months,0))</f>
        <v>40000</v>
      </c>
      <c r="DA6" s="12">
        <f t="shared" si="0"/>
        <v>40000</v>
      </c>
      <c r="DB6" s="12">
        <f t="shared" si="0"/>
        <v>40000</v>
      </c>
      <c r="DC6" s="12">
        <f t="shared" si="0"/>
        <v>40000</v>
      </c>
      <c r="DD6" s="12">
        <f t="shared" si="0"/>
        <v>40000</v>
      </c>
      <c r="DE6" s="12">
        <f t="shared" si="0"/>
        <v>40000</v>
      </c>
      <c r="DF6" s="12">
        <f t="shared" si="0"/>
        <v>40000</v>
      </c>
      <c r="DG6" s="12">
        <f t="shared" si="0"/>
        <v>40000</v>
      </c>
      <c r="DH6" s="12">
        <f t="shared" si="0"/>
        <v>40000</v>
      </c>
      <c r="DI6" s="12">
        <f t="shared" si="0"/>
        <v>40000</v>
      </c>
      <c r="DJ6" s="12">
        <f t="shared" si="0"/>
        <v>40000</v>
      </c>
      <c r="DK6" s="12">
        <f t="shared" si="0"/>
        <v>40000</v>
      </c>
      <c r="DL6" s="12">
        <f t="shared" si="0"/>
        <v>40000</v>
      </c>
      <c r="DM6" s="12">
        <f t="shared" si="0"/>
        <v>40000</v>
      </c>
      <c r="DN6" s="12">
        <f t="shared" si="0"/>
        <v>40000</v>
      </c>
      <c r="DO6" s="12">
        <f t="shared" si="0"/>
        <v>40000</v>
      </c>
      <c r="DP6" s="12">
        <f t="shared" si="0"/>
        <v>40000</v>
      </c>
      <c r="DQ6" s="12">
        <f t="shared" si="1"/>
        <v>40000</v>
      </c>
      <c r="DR6" s="12">
        <f t="shared" si="1"/>
        <v>40000</v>
      </c>
      <c r="DS6" s="12">
        <f t="shared" si="1"/>
        <v>40000</v>
      </c>
      <c r="DT6" s="12">
        <f t="shared" si="1"/>
        <v>40000</v>
      </c>
      <c r="DU6" s="12">
        <f t="shared" si="1"/>
        <v>40000</v>
      </c>
      <c r="DV6" s="12">
        <f t="shared" si="1"/>
        <v>40000</v>
      </c>
      <c r="DW6" s="12">
        <f t="shared" si="1"/>
        <v>40000</v>
      </c>
      <c r="DX6" s="12">
        <f t="shared" si="1"/>
        <v>40000</v>
      </c>
      <c r="DY6" s="12">
        <f t="shared" si="1"/>
        <v>40000</v>
      </c>
      <c r="DZ6" s="12">
        <f t="shared" si="1"/>
        <v>40000</v>
      </c>
      <c r="EA6" s="12">
        <f t="shared" si="1"/>
        <v>40000</v>
      </c>
      <c r="EB6" s="12">
        <f t="shared" si="1"/>
        <v>40000</v>
      </c>
      <c r="EC6" s="12">
        <f t="shared" si="1"/>
        <v>40000</v>
      </c>
      <c r="ED6" s="12">
        <f t="shared" si="1"/>
        <v>40000</v>
      </c>
      <c r="EE6" s="12">
        <f t="shared" si="1"/>
        <v>40000</v>
      </c>
      <c r="EF6" s="12">
        <f t="shared" si="1"/>
        <v>40000</v>
      </c>
      <c r="EG6" s="12">
        <f>INDEX(Exchange_rate_data1,MATCH('Exch rates'!$A6,Exch_regions,0),MATCH(EG$1,Exch_months3,0))</f>
        <v>40000</v>
      </c>
      <c r="EH6" s="36">
        <f>INDEX(Exchange_rate_data2,MATCH('Exch rates'!A6,Exch_regions,0),MATCH(EH$1,Exch_months4,0))</f>
        <v>40000</v>
      </c>
      <c r="EI6" s="36">
        <f>INDEX(Exchange_rate_data3,MATCH('Exch rates'!A6,Exch_regions,0),MATCH(EI$1,Exch_months5,0))</f>
        <v>40000</v>
      </c>
      <c r="EJ6" s="36">
        <f>INDEX(Exchange_rate4,MATCH('Exch rates'!A6,Exch_regions,0),MATCH(EJ$1,Exch_month6,0))</f>
        <v>40000</v>
      </c>
      <c r="EK6" s="36">
        <f>INDEX(Exchange_rate5,MATCH('Exch rates'!A6,Exch_regions,0),MATCH(EK$1,Exch_month7,0))</f>
        <v>40000</v>
      </c>
      <c r="EL6" s="36">
        <f>INDEX(Exchange_rate6,MATCH('Exch rates'!A6,Exch_regions,0),MATCH(EL$1,Exch_month9,0))</f>
        <v>40000</v>
      </c>
      <c r="EM6" s="36">
        <f>INDEX(Exchange_rate7,MATCH('Exch rates'!A6,Exch_regions,0),MATCH(EM$1,Exch_month10,0))</f>
        <v>40000</v>
      </c>
      <c r="EN6" s="36">
        <f>INDEX(Exchange_rate8,MATCH('Exch rates'!A6,Exch_regions,0),MATCH(EN$1,Exchange_month11,0))</f>
        <v>40000</v>
      </c>
      <c r="EO6" s="36">
        <f>INDEX(Exchange_rate9,MATCH('Exch rates'!A6,Exch_regions,0),MATCH(EO$1,Exch_month11,0))</f>
        <v>40000</v>
      </c>
      <c r="EP6" s="36">
        <f>INDEX(Exchange_rate10,MATCH('Exch rates'!A6,Exch_regions,0),MATCH(EP$1,Exch_month12,0))</f>
        <v>40000</v>
      </c>
      <c r="EQ6" s="36">
        <f>INDEX(Exchange_rate11,MATCH('Exch rates'!A6,Exch_regions,0),MATCH(EQ$1,Exch_month13,0))</f>
        <v>40000</v>
      </c>
      <c r="ER6" s="36">
        <f>INDEX(Exchange_rate12,MATCH('Exch rates'!A6,Exch_regions,0),MATCH(ER$1,Exch_month14,0))</f>
        <v>40000</v>
      </c>
      <c r="ES6" s="36">
        <f>INDEX(Exchange_rate13,MATCH('Exch rates'!A6,Exch_regions,0),MATCH(ES$1,Exch_month15,0))</f>
        <v>40000</v>
      </c>
      <c r="ET6" s="36">
        <f>INDEX(Exchange_rate14,MATCH('Exch rates'!A6,Exch_regions,0),MATCH(ET$1,Exch_month16,0))</f>
        <v>40000</v>
      </c>
      <c r="EU6" s="36">
        <f>INDEX(Exchange_rate15,MATCH('Exch rates'!A6,Exch_regions,0),MATCH(EU$1,Exch_month17,0))</f>
        <v>40000</v>
      </c>
      <c r="EV6" s="36">
        <f>INDEX(Exchange_rate16,MATCH('Exch rates'!A6,Exch_regions,0),MATCH(EV$1,Exch_month18,0))</f>
        <v>40000</v>
      </c>
      <c r="EW6" s="36">
        <f>INDEX(Exchange_rate17,MATCH('Exch rates'!A6,Exch_regions,0),MATCH(EW$1,Exch_month19,0))</f>
        <v>40000</v>
      </c>
      <c r="EX6" s="36">
        <f>INDEX(Exchange_rate18,MATCH('Exch rates'!A6,Exch_regions,0),MATCH(EX$1,Exch_month20,0))</f>
        <v>40000</v>
      </c>
      <c r="EY6" s="36">
        <f>INDEX(Exchange_rate19,MATCH('Exch rates'!A6,Exch_regions,0),MATCH(EY$1,Exch_month21,0))</f>
        <v>40000</v>
      </c>
      <c r="EZ6" s="36">
        <f>INDEX(Exchange_rate20,MATCH('Exch rates'!A6,Exch_regions,0),MATCH(EZ$1,Exch_month22,0))</f>
        <v>40000</v>
      </c>
      <c r="FA6" s="36">
        <f>INDEX(Exchange_rate22,MATCH('Exch rates'!A6,Exch_regions,0),MATCH(FA$1,Exch_month24,0))</f>
        <v>40400</v>
      </c>
      <c r="FB6" s="36">
        <f>INDEX(Exchange_rate23,MATCH('Exch rates'!A6,Exch_regions,0),MATCH(FB$1,Exch_month25,0))</f>
        <v>40000</v>
      </c>
    </row>
    <row r="7" spans="1:158" x14ac:dyDescent="0.35">
      <c r="A7" s="1" t="s">
        <v>5</v>
      </c>
      <c r="B7" s="12">
        <f t="array" ref="B7">INDEX(Exchange_rate_data,MATCH($A7,Exch_regions,0),MATCH(B$1,Exch_months,0))</f>
        <v>21500</v>
      </c>
      <c r="C7" s="12">
        <f t="array" ref="C7">INDEX(Exchange_rate_data,MATCH($A7,Exch_regions,0),MATCH(C$1,Exch_months,0))</f>
        <v>21000</v>
      </c>
      <c r="D7" s="12">
        <f t="array" ref="D7">INDEX(Exchange_rate_data,MATCH($A7,Exch_regions,0),MATCH(D$1,Exch_months,0))</f>
        <v>20000</v>
      </c>
      <c r="E7" s="12">
        <f t="array" ref="E7">INDEX(Exchange_rate_data,MATCH($A7,Exch_regions,0),MATCH(E$1,Exch_months,0))</f>
        <v>20500</v>
      </c>
      <c r="F7" s="12">
        <f t="array" ref="F7">INDEX(Exchange_rate_data,MATCH($A7,Exch_regions,0),MATCH(F$1,Exch_months,0))</f>
        <v>21000</v>
      </c>
      <c r="G7" s="12">
        <f t="array" ref="G7">INDEX(Exchange_rate_data,MATCH($A7,Exch_regions,0),MATCH(G$1,Exch_months,0))</f>
        <v>21000</v>
      </c>
      <c r="H7" s="12">
        <f t="array" ref="H7">INDEX(Exchange_rate_data,MATCH($A7,Exch_regions,0),MATCH(H$1,Exch_months,0))</f>
        <v>21000</v>
      </c>
      <c r="I7" s="12">
        <f t="array" ref="I7">INDEX(Exchange_rate_data,MATCH($A7,Exch_regions,0),MATCH(I$1,Exch_months,0))</f>
        <v>21000</v>
      </c>
      <c r="J7" s="12">
        <f t="array" ref="J7">INDEX(Exchange_rate_data,MATCH($A7,Exch_regions,0),MATCH(J$1,Exch_months,0))</f>
        <v>21000</v>
      </c>
      <c r="K7" s="12">
        <f t="array" ref="K7">INDEX(Exchange_rate_data,MATCH($A7,Exch_regions,0),MATCH(K$1,Exch_months,0))</f>
        <v>21000</v>
      </c>
      <c r="L7" s="12">
        <f t="array" ref="L7">INDEX(Exchange_rate_data,MATCH($A7,Exch_regions,0),MATCH(L$1,Exch_months,0))</f>
        <v>20500</v>
      </c>
      <c r="M7" s="12">
        <f t="array" ref="M7">INDEX(Exchange_rate_data,MATCH($A7,Exch_regions,0),MATCH(M$1,Exch_months,0))</f>
        <v>20000</v>
      </c>
      <c r="N7" s="12">
        <f t="array" ref="N7">INDEX(Exchange_rate_data,MATCH($A7,Exch_regions,0),MATCH(N$1,Exch_months,0))</f>
        <v>20000</v>
      </c>
      <c r="O7" s="12">
        <f t="array" ref="O7">INDEX(Exchange_rate_data,MATCH($A7,Exch_regions,0),MATCH(O$1,Exch_months,0))</f>
        <v>20000</v>
      </c>
      <c r="P7" s="12">
        <f t="array" ref="P7">INDEX(Exchange_rate_data,MATCH($A7,Exch_regions,0),MATCH(P$1,Exch_months,0))</f>
        <v>20000</v>
      </c>
      <c r="Q7" s="12">
        <f t="array" ref="Q7">INDEX(Exchange_rate_data,MATCH($A7,Exch_regions,0),MATCH(Q$1,Exch_months,0))</f>
        <v>20000</v>
      </c>
      <c r="R7" s="12">
        <f t="array" ref="R7">INDEX(Exchange_rate_data,MATCH($A7,Exch_regions,0),MATCH(R$1,Exch_months,0))</f>
        <v>20250</v>
      </c>
      <c r="S7" s="12">
        <f t="array" ref="S7">INDEX(Exchange_rate_data,MATCH($A7,Exch_regions,0),MATCH(S$1,Exch_months,0))</f>
        <v>20500</v>
      </c>
      <c r="T7" s="12">
        <f t="array" ref="T7">INDEX(Exchange_rate_data,MATCH($A7,Exch_regions,0),MATCH(T$1,Exch_months,0))</f>
        <v>20500</v>
      </c>
      <c r="U7" s="12">
        <f t="array" ref="U7">INDEX(Exchange_rate_data,MATCH($A7,Exch_regions,0),MATCH(U$1,Exch_months,0))</f>
        <v>20500</v>
      </c>
      <c r="V7" s="12">
        <f t="array" ref="V7">INDEX(Exchange_rate_data,MATCH($A7,Exch_regions,0),MATCH(V$1,Exch_months,0))</f>
        <v>20500</v>
      </c>
      <c r="W7" s="12">
        <f t="array" ref="W7">INDEX(Exchange_rate_data,MATCH($A7,Exch_regions,0),MATCH(W$1,Exch_months,0))</f>
        <v>20500</v>
      </c>
      <c r="X7" s="12">
        <f t="array" ref="X7">INDEX(Exchange_rate_data,MATCH($A7,Exch_regions,0),MATCH(X$1,Exch_months,0))</f>
        <v>20750</v>
      </c>
      <c r="Y7" s="12">
        <f t="array" ref="Y7">INDEX(Exchange_rate_data,MATCH($A7,Exch_regions,0),MATCH(Y$1,Exch_months,0))</f>
        <v>20500</v>
      </c>
      <c r="Z7" s="12">
        <f t="array" ref="Z7">INDEX(Exchange_rate_data,MATCH($A7,Exch_regions,0),MATCH(Z$1,Exch_months,0))</f>
        <v>20875</v>
      </c>
      <c r="AA7" s="12">
        <f t="array" ref="AA7">INDEX(Exchange_rate_data,MATCH($A7,Exch_regions,0),MATCH(AA$1,Exch_months,0))</f>
        <v>21000</v>
      </c>
      <c r="AB7" s="12">
        <f t="array" ref="AB7">INDEX(Exchange_rate_data,MATCH($A7,Exch_regions,0),MATCH(AB$1,Exch_months,0))</f>
        <v>21000</v>
      </c>
      <c r="AC7" s="12">
        <f t="array" ref="AC7">INDEX(Exchange_rate_data,MATCH($A7,Exch_regions,0),MATCH(AC$1,Exch_months,0))</f>
        <v>21000</v>
      </c>
      <c r="AD7" s="12">
        <f t="array" ref="AD7">INDEX(Exchange_rate_data,MATCH($A7,Exch_regions,0),MATCH(AD$1,Exch_months,0))</f>
        <v>21000</v>
      </c>
      <c r="AE7" s="12">
        <f t="array" ref="AE7">INDEX(Exchange_rate_data,MATCH($A7,Exch_regions,0),MATCH(AE$1,Exch_months,0))</f>
        <v>21000</v>
      </c>
      <c r="AF7" s="12">
        <f t="array" ref="AF7">INDEX(Exchange_rate_data,MATCH($A7,Exch_regions,0),MATCH(AF$1,Exch_months,0))</f>
        <v>21000</v>
      </c>
      <c r="AG7" s="12">
        <f t="array" ref="AG7">INDEX(Exchange_rate_data,MATCH($A7,Exch_regions,0),MATCH(AG$1,Exch_months,0))</f>
        <v>21000</v>
      </c>
      <c r="AH7" s="12">
        <f t="array" ref="AH7">INDEX(Exchange_rate_data,MATCH($A7,Exch_regions,0),MATCH(AH$1,Exch_months,0))</f>
        <v>21000</v>
      </c>
      <c r="AI7" s="12">
        <f t="array" ref="AI7">INDEX(Exchange_rate_data,MATCH($A7,Exch_regions,0),MATCH(AI$1,Exch_months,0))</f>
        <v>21750</v>
      </c>
      <c r="AJ7" s="12">
        <f t="array" ref="AJ7">INDEX(Exchange_rate_data,MATCH($A7,Exch_regions,0),MATCH(AJ$1,Exch_months,0))</f>
        <v>22000</v>
      </c>
      <c r="AK7" s="12">
        <f t="array" ref="AK7">INDEX(Exchange_rate_data,MATCH($A7,Exch_regions,0),MATCH(AK$1,Exch_months,0))</f>
        <v>22000</v>
      </c>
      <c r="AL7" s="12">
        <f t="array" ref="AL7">INDEX(Exchange_rate_data,MATCH($A7,Exch_regions,0),MATCH(AL$1,Exch_months,0))</f>
        <v>22750</v>
      </c>
      <c r="AM7" s="12">
        <f t="array" ref="AM7">INDEX(Exchange_rate_data,MATCH($A7,Exch_regions,0),MATCH(AM$1,Exch_months,0))</f>
        <v>23000</v>
      </c>
      <c r="AN7" s="12">
        <f t="array" ref="AN7">INDEX(Exchange_rate_data,MATCH($A7,Exch_regions,0),MATCH(AN$1,Exch_months,0))</f>
        <v>23000</v>
      </c>
      <c r="AO7" s="12">
        <f t="array" ref="AO7">INDEX(Exchange_rate_data,MATCH($A7,Exch_regions,0),MATCH(AO$1,Exch_months,0))</f>
        <v>23500</v>
      </c>
      <c r="AP7" s="12">
        <f t="array" ref="AP7">INDEX(Exchange_rate_data,MATCH($A7,Exch_regions,0),MATCH(AP$1,Exch_months,0))</f>
        <v>23000</v>
      </c>
      <c r="AQ7" s="12">
        <f t="array" ref="AQ7">INDEX(Exchange_rate_data,MATCH($A7,Exch_regions,0),MATCH(AQ$1,Exch_months,0))</f>
        <v>22750</v>
      </c>
      <c r="AR7" s="12">
        <f t="array" ref="AR7">INDEX(Exchange_rate_data,MATCH($A7,Exch_regions,0),MATCH(AR$1,Exch_months,0))</f>
        <v>23500</v>
      </c>
      <c r="AS7" s="12">
        <f t="array" ref="AS7">INDEX(Exchange_rate_data,MATCH($A7,Exch_regions,0),MATCH(AS$1,Exch_months,0))</f>
        <v>24000</v>
      </c>
      <c r="AT7" s="12">
        <f t="array" ref="AT7">INDEX(Exchange_rate_data,MATCH($A7,Exch_regions,0),MATCH(AT$1,Exch_months,0))</f>
        <v>24750</v>
      </c>
      <c r="AU7" s="12">
        <f t="array" ref="AU7">INDEX(Exchange_rate_data,MATCH($A7,Exch_regions,0),MATCH(AU$1,Exch_months,0))</f>
        <v>25000</v>
      </c>
      <c r="AV7" s="12">
        <f t="array" ref="AV7">INDEX(Exchange_rate_data,MATCH($A7,Exch_regions,0),MATCH(AV$1,Exch_months,0))</f>
        <v>25667</v>
      </c>
      <c r="AW7" s="12">
        <f t="array" ref="AW7">INDEX(Exchange_rate_data,MATCH($A7,Exch_regions,0),MATCH(AW$1,Exch_months,0))</f>
        <v>26000</v>
      </c>
      <c r="AX7" s="12">
        <f t="array" ref="AX7">INDEX(Exchange_rate_data,MATCH($A7,Exch_regions,0),MATCH(AX$1,Exch_months,0))</f>
        <v>26000</v>
      </c>
      <c r="AY7" s="12">
        <f t="array" ref="AY7">INDEX(Exchange_rate_data,MATCH($A7,Exch_regions,0),MATCH(AY$1,Exch_months,0))</f>
        <v>26625</v>
      </c>
      <c r="AZ7" s="12">
        <f t="array" ref="AZ7">INDEX(Exchange_rate_data,MATCH($A7,Exch_regions,0),MATCH(AZ$1,Exch_months,0))</f>
        <v>27750</v>
      </c>
      <c r="BA7" s="12">
        <f t="array" ref="BA7">INDEX(Exchange_rate_data,MATCH($A7,Exch_regions,0),MATCH(BA$1,Exch_months,0))</f>
        <v>28000</v>
      </c>
      <c r="BB7" s="12">
        <f t="array" ref="BB7">INDEX(Exchange_rate_data,MATCH($A7,Exch_regions,0),MATCH(BB$1,Exch_months,0))</f>
        <v>28000</v>
      </c>
      <c r="BC7" s="12">
        <f t="array" ref="BC7">INDEX(Exchange_rate_data,MATCH($A7,Exch_regions,0),MATCH(BC$1,Exch_months,0))</f>
        <v>28000</v>
      </c>
      <c r="BD7" s="12">
        <f t="array" ref="BD7">INDEX(Exchange_rate_data,MATCH($A7,Exch_regions,0),MATCH(BD$1,Exch_months,0))</f>
        <v>28750</v>
      </c>
      <c r="BE7" s="12">
        <f t="array" ref="BE7">INDEX(Exchange_rate_data,MATCH($A7,Exch_regions,0),MATCH(BE$1,Exch_months,0))</f>
        <v>27500</v>
      </c>
      <c r="BF7" s="12">
        <f t="array" ref="BF7">INDEX(Exchange_rate_data,MATCH($A7,Exch_regions,0),MATCH(BF$1,Exch_months,0))</f>
        <v>25500</v>
      </c>
      <c r="BG7" s="12">
        <f t="array" ref="BG7">INDEX(Exchange_rate_data,MATCH($A7,Exch_regions,0),MATCH(BG$1,Exch_months,0))</f>
        <v>26500</v>
      </c>
      <c r="BH7" s="12">
        <f t="array" ref="BH7">INDEX(Exchange_rate_data,MATCH($A7,Exch_regions,0),MATCH(BH$1,Exch_months,0))</f>
        <v>27500</v>
      </c>
      <c r="BI7" s="12">
        <f t="array" ref="BI7">INDEX(Exchange_rate_data,MATCH($A7,Exch_regions,0),MATCH(BI$1,Exch_months,0))</f>
        <v>28000</v>
      </c>
      <c r="BJ7" s="12">
        <f t="array" ref="BJ7">INDEX(Exchange_rate_data,MATCH($A7,Exch_regions,0),MATCH(BJ$1,Exch_months,0))</f>
        <v>28000</v>
      </c>
      <c r="BK7" s="12">
        <f t="array" ref="BK7">INDEX(Exchange_rate_data,MATCH($A7,Exch_regions,0),MATCH(BK$1,Exch_months,0))</f>
        <v>28000</v>
      </c>
      <c r="BL7" s="12">
        <f t="array" ref="BL7">INDEX(Exchange_rate_data,MATCH($A7,Exch_regions,0),MATCH(BL$1,Exch_months,0))</f>
        <v>28000</v>
      </c>
      <c r="BM7" s="12">
        <f t="array" ref="BM7">INDEX(Exchange_rate_data,MATCH($A7,Exch_regions,0),MATCH(BM$1,Exch_months,0))</f>
        <v>28000</v>
      </c>
      <c r="BN7" s="12">
        <f t="array" ref="BN7">INDEX(Exchange_rate_data,MATCH($A7,Exch_regions,0),MATCH(BN$1,Exch_months,0))</f>
        <v>28500</v>
      </c>
      <c r="BO7" s="12">
        <f t="array" ref="BO7">INDEX(Exchange_rate_data,MATCH($A7,Exch_regions,0),MATCH(BO$1,Exch_months,0))</f>
        <v>29000</v>
      </c>
      <c r="BP7" s="12">
        <f t="array" ref="BP7">INDEX(Exchange_rate_data,MATCH($A7,Exch_regions,0),MATCH(BP$1,Exch_months,0))</f>
        <v>30250</v>
      </c>
      <c r="BQ7" s="12">
        <f t="array" ref="BQ7">INDEX(Exchange_rate_data,MATCH($A7,Exch_regions,0),MATCH(BQ$1,Exch_months,0))</f>
        <v>31000</v>
      </c>
      <c r="BR7" s="12">
        <f t="array" ref="BR7">INDEX(Exchange_rate_data,MATCH($A7,Exch_regions,0),MATCH(BR$1,Exch_months,0))</f>
        <v>31750</v>
      </c>
      <c r="BS7" s="12">
        <f t="array" ref="BS7">INDEX(Exchange_rate_data,MATCH($A7,Exch_regions,0),MATCH(BS$1,Exch_months,0))</f>
        <v>33000</v>
      </c>
      <c r="BT7" s="12">
        <f t="array" ref="BT7">INDEX(Exchange_rate_data,MATCH($A7,Exch_regions,0),MATCH(BT$1,Exch_months,0))</f>
        <v>33000</v>
      </c>
      <c r="BU7" s="12">
        <f t="array" ref="BU7">INDEX(Exchange_rate_data,MATCH($A7,Exch_regions,0),MATCH(BU$1,Exch_months,0))</f>
        <v>33000</v>
      </c>
      <c r="BV7" s="12">
        <f t="array" ref="BV7">INDEX(Exchange_rate_data,MATCH($A7,Exch_regions,0),MATCH(BV$1,Exch_months,0))</f>
        <v>31250</v>
      </c>
      <c r="BW7" s="12">
        <f t="array" ref="BW7">INDEX(Exchange_rate_data,MATCH($A7,Exch_regions,0),MATCH(BW$1,Exch_months,0))</f>
        <v>30500</v>
      </c>
      <c r="BX7" s="12">
        <f t="array" ref="BX7">INDEX(Exchange_rate_data,MATCH($A7,Exch_regions,0),MATCH(BX$1,Exch_months,0))</f>
        <v>31750</v>
      </c>
      <c r="BY7" s="12">
        <f t="array" ref="BY7">INDEX(Exchange_rate_data,MATCH($A7,Exch_regions,0),MATCH(BY$1,Exch_months,0))</f>
        <v>32000</v>
      </c>
      <c r="BZ7" s="12">
        <f t="array" ref="BZ7">INDEX(Exchange_rate_data,MATCH($A7,Exch_regions,0),MATCH(BZ$1,Exch_months,0))</f>
        <v>32000</v>
      </c>
      <c r="CA7" s="12">
        <f t="array" ref="CA7">INDEX(Exchange_rate_data,MATCH($A7,Exch_regions,0),MATCH(CA$1,Exch_months,0))</f>
        <v>32000</v>
      </c>
      <c r="CB7" s="12">
        <f t="array" ref="CB7">INDEX(Exchange_rate_data,MATCH($A7,Exch_regions,0),MATCH(CB$1,Exch_months,0))</f>
        <v>32000</v>
      </c>
      <c r="CC7" s="12">
        <f t="array" ref="CC7">INDEX(Exchange_rate_data,MATCH($A7,Exch_regions,0),MATCH(CC$1,Exch_months,0))</f>
        <v>32750</v>
      </c>
      <c r="CD7" s="12">
        <f t="array" ref="CD7">INDEX(Exchange_rate_data,MATCH($A7,Exch_regions,0),MATCH(CD$1,Exch_months,0))</f>
        <v>33000</v>
      </c>
      <c r="CE7" s="12">
        <f t="array" ref="CE7">INDEX(Exchange_rate_data,MATCH($A7,Exch_regions,0),MATCH(CE$1,Exch_months,0))</f>
        <v>33000</v>
      </c>
      <c r="CF7" s="12">
        <f t="array" ref="CF7">INDEX(Exchange_rate_data,MATCH($A7,Exch_regions,0),MATCH(CF$1,Exch_months,0))</f>
        <v>33500</v>
      </c>
      <c r="CG7" s="12">
        <f t="array" ref="CG7">INDEX(Exchange_rate_data,MATCH($A7,Exch_regions,0),MATCH(CG$1,Exch_months,0))</f>
        <v>34000</v>
      </c>
      <c r="CH7" s="12">
        <f t="array" ref="CH7">INDEX(Exchange_rate_data,MATCH($A7,Exch_regions,0),MATCH(CH$1,Exch_months,0))</f>
        <v>34000</v>
      </c>
      <c r="CI7" s="12">
        <f t="array" ref="CI7">INDEX(Exchange_rate_data,MATCH($A7,Exch_regions,0),MATCH(CI$1,Exch_months,0))</f>
        <v>34500</v>
      </c>
      <c r="CJ7" s="12">
        <f t="array" ref="CJ7">INDEX(Exchange_rate_data,MATCH($A7,Exch_regions,0),MATCH(CJ$1,Exch_months,0))</f>
        <v>35000</v>
      </c>
      <c r="CK7" s="12">
        <f t="array" ref="CK7">INDEX(Exchange_rate_data,MATCH($A7,Exch_regions,0),MATCH(CK$1,Exch_months,0))</f>
        <v>35250</v>
      </c>
      <c r="CL7" s="12">
        <f t="array" ref="CL7">INDEX(Exchange_rate_data,MATCH($A7,Exch_regions,0),MATCH(CL$1,Exch_months,0))</f>
        <v>36000</v>
      </c>
      <c r="CM7" s="12">
        <f t="array" ref="CM7">INDEX(Exchange_rate_data,MATCH($A7,Exch_regions,0),MATCH(CM$1,Exch_months,0))</f>
        <v>36000</v>
      </c>
      <c r="CN7" s="12">
        <f t="array" ref="CN7">INDEX(Exchange_rate_data,MATCH($A7,Exch_regions,0),MATCH(CN$1,Exch_months,0))</f>
        <v>36750</v>
      </c>
      <c r="CO7" s="12">
        <f t="array" ref="CO7">INDEX(Exchange_rate_data,MATCH($A7,Exch_regions,0),MATCH(CO$1,Exch_months,0))</f>
        <v>37750</v>
      </c>
      <c r="CP7" s="12">
        <f t="array" ref="CP7">INDEX(Exchange_rate_data,MATCH($A7,Exch_regions,0),MATCH(CP$1,Exch_months,0))</f>
        <v>38750</v>
      </c>
      <c r="CQ7" s="12">
        <f t="array" ref="CQ7">INDEX(Exchange_rate_data,MATCH($A7,Exch_regions,0),MATCH(CQ$1,Exch_months,0))</f>
        <v>40000</v>
      </c>
      <c r="CR7" s="12">
        <f t="array" ref="CR7">INDEX(Exchange_rate_data,MATCH($A7,Exch_regions,0),MATCH(CR$1,Exch_months,0))</f>
        <v>40000</v>
      </c>
      <c r="CS7" s="12">
        <f t="array" ref="CS7">INDEX(Exchange_rate_data,MATCH($A7,Exch_regions,0),MATCH(CS$1,Exch_months,0))</f>
        <v>40000</v>
      </c>
      <c r="CT7" s="12">
        <f t="array" ref="CT7">INDEX(Exchange_rate_data,MATCH($A7,Exch_regions,0),MATCH(CT$1,Exch_months,0))</f>
        <v>40000</v>
      </c>
      <c r="CU7" s="12">
        <f t="array" ref="CU7">INDEX(Exchange_rate_data,MATCH($A7,Exch_regions,0),MATCH(CU$1,Exch_months,0))</f>
        <v>40000</v>
      </c>
      <c r="CV7" s="12">
        <f t="array" ref="CV7">INDEX(Exchange_rate_data,MATCH($A7,Exch_regions,0),MATCH(CV$1,Exch_months,0))</f>
        <v>40000</v>
      </c>
      <c r="CW7" s="12">
        <f t="array" ref="CW7">INDEX(Exchange_rate_data,MATCH($A7,Exch_regions,0),MATCH(CW$1,Exch_months,0))</f>
        <v>40000</v>
      </c>
      <c r="CX7" s="12">
        <f t="array" ref="CX7">INDEX(Exchange_rate_data,MATCH($A7,Exch_regions,0),MATCH(CX$1,Exch_months,0))</f>
        <v>40000</v>
      </c>
      <c r="CY7" s="12">
        <f t="array" ref="CY7">INDEX(Exchange_rate_data,MATCH($A7,Exch_regions,0),MATCH(CY$1,Exch_months,0))</f>
        <v>40000</v>
      </c>
      <c r="CZ7" s="12">
        <f t="array" ref="CZ7">INDEX(Exchange_rate_data,MATCH($A7,Exch_regions,0),MATCH(CZ$1,Exch_months,0))</f>
        <v>40000</v>
      </c>
      <c r="DA7" s="12">
        <f t="shared" si="0"/>
        <v>40000</v>
      </c>
      <c r="DB7" s="12">
        <f t="shared" si="0"/>
        <v>40000</v>
      </c>
      <c r="DC7" s="12">
        <f t="shared" si="0"/>
        <v>40000</v>
      </c>
      <c r="DD7" s="12">
        <f t="shared" si="0"/>
        <v>40000</v>
      </c>
      <c r="DE7" s="12">
        <f t="shared" si="0"/>
        <v>42000</v>
      </c>
      <c r="DF7" s="12">
        <f t="shared" si="0"/>
        <v>43800</v>
      </c>
      <c r="DG7" s="12">
        <f t="shared" si="0"/>
        <v>45000</v>
      </c>
      <c r="DH7" s="12">
        <f t="shared" si="0"/>
        <v>46500</v>
      </c>
      <c r="DI7" s="12">
        <f t="shared" si="0"/>
        <v>45000</v>
      </c>
      <c r="DJ7" s="12">
        <f t="shared" si="0"/>
        <v>45000</v>
      </c>
      <c r="DK7" s="12">
        <f t="shared" si="0"/>
        <v>41750</v>
      </c>
      <c r="DL7" s="12">
        <f t="shared" si="0"/>
        <v>40000</v>
      </c>
      <c r="DM7" s="12">
        <f t="shared" si="0"/>
        <v>40000</v>
      </c>
      <c r="DN7" s="12">
        <f t="shared" si="0"/>
        <v>40000</v>
      </c>
      <c r="DO7" s="12">
        <f t="shared" si="0"/>
        <v>40000</v>
      </c>
      <c r="DP7" s="12">
        <f t="shared" si="0"/>
        <v>40000</v>
      </c>
      <c r="DQ7" s="12">
        <f t="shared" si="1"/>
        <v>40000</v>
      </c>
      <c r="DR7" s="12">
        <f t="shared" si="1"/>
        <v>40000</v>
      </c>
      <c r="DS7" s="12">
        <f t="shared" si="1"/>
        <v>40000</v>
      </c>
      <c r="DT7" s="12">
        <f t="shared" si="1"/>
        <v>40000</v>
      </c>
      <c r="DU7" s="12">
        <f t="shared" si="1"/>
        <v>40000</v>
      </c>
      <c r="DV7" s="12">
        <f t="shared" si="1"/>
        <v>40000</v>
      </c>
      <c r="DW7" s="12">
        <f t="shared" si="1"/>
        <v>40000</v>
      </c>
      <c r="DX7" s="12">
        <f t="shared" si="1"/>
        <v>40000</v>
      </c>
      <c r="DY7" s="12">
        <f t="shared" si="1"/>
        <v>40000</v>
      </c>
      <c r="DZ7" s="12">
        <f t="shared" si="1"/>
        <v>40000</v>
      </c>
      <c r="EA7" s="12">
        <f t="shared" si="1"/>
        <v>40000</v>
      </c>
      <c r="EB7" s="12">
        <f t="shared" si="1"/>
        <v>40000</v>
      </c>
      <c r="EC7" s="12">
        <f t="shared" si="1"/>
        <v>40000</v>
      </c>
      <c r="ED7" s="12">
        <f t="shared" si="1"/>
        <v>40000</v>
      </c>
      <c r="EE7" s="12">
        <f t="shared" si="1"/>
        <v>40000</v>
      </c>
      <c r="EF7" s="12">
        <f t="shared" si="1"/>
        <v>42000</v>
      </c>
      <c r="EG7" s="12">
        <f>INDEX(Exchange_rate_data1,MATCH('Exch rates'!$A7,Exch_regions,0),MATCH(EG$1,Exch_months3,0))</f>
        <v>42000</v>
      </c>
      <c r="EH7" s="36">
        <f>INDEX(Exchange_rate_data2,MATCH('Exch rates'!A7,Exch_regions,0),MATCH(EH$1,Exch_months4,0))</f>
        <v>42000</v>
      </c>
      <c r="EI7" s="36">
        <f>INDEX(Exchange_rate_data3,MATCH('Exch rates'!A7,Exch_regions,0),MATCH(EI$1,Exch_months5,0))</f>
        <v>42000</v>
      </c>
      <c r="EJ7" s="36">
        <f>INDEX(Exchange_rate4,MATCH('Exch rates'!A7,Exch_regions,0),MATCH(EJ$1,Exch_month6,0))</f>
        <v>42000</v>
      </c>
      <c r="EK7" s="36">
        <f>INDEX(Exchange_rate5,MATCH('Exch rates'!A7,Exch_regions,0),MATCH(EK$1,Exch_month7,0))</f>
        <v>42000</v>
      </c>
      <c r="EL7" s="36">
        <f>INDEX(Exchange_rate6,MATCH('Exch rates'!A7,Exch_regions,0),MATCH(EL$1,Exch_month9,0))</f>
        <v>42000</v>
      </c>
      <c r="EM7" s="36">
        <f>INDEX(Exchange_rate7,MATCH('Exch rates'!A7,Exch_regions,0),MATCH(EM$1,Exch_month10,0))</f>
        <v>42000</v>
      </c>
      <c r="EN7" s="36">
        <f>INDEX(Exchange_rate8,MATCH('Exch rates'!A7,Exch_regions,0),MATCH(EN$1,Exchange_month11,0))</f>
        <v>42000</v>
      </c>
      <c r="EO7" s="36">
        <f>INDEX(Exchange_rate9,MATCH('Exch rates'!A7,Exch_regions,0),MATCH(EO$1,Exch_month11,0))</f>
        <v>42000</v>
      </c>
      <c r="EP7" s="36">
        <f>INDEX(Exchange_rate10,MATCH('Exch rates'!A7,Exch_regions,0),MATCH(EP$1,Exch_month12,0))</f>
        <v>42000</v>
      </c>
      <c r="EQ7" s="36">
        <f>INDEX(Exchange_rate11,MATCH('Exch rates'!A7,Exch_regions,0),MATCH(EQ$1,Exch_month13,0))</f>
        <v>42000</v>
      </c>
      <c r="ER7" s="36">
        <f>INDEX(Exchange_rate12,MATCH('Exch rates'!A7,Exch_regions,0),MATCH(ER$1,Exch_month14,0))</f>
        <v>42000</v>
      </c>
      <c r="ES7" s="36">
        <f>INDEX(Exchange_rate13,MATCH('Exch rates'!A7,Exch_regions,0),MATCH(ES$1,Exch_month15,0))</f>
        <v>42000</v>
      </c>
      <c r="ET7" s="36">
        <f>INDEX(Exchange_rate14,MATCH('Exch rates'!A7,Exch_regions,0),MATCH(ET$1,Exch_month16,0))</f>
        <v>42000</v>
      </c>
      <c r="EU7" s="36">
        <f>INDEX(Exchange_rate15,MATCH('Exch rates'!A7,Exch_regions,0),MATCH(EU$1,Exch_month17,0))</f>
        <v>42000</v>
      </c>
      <c r="EV7" s="36">
        <f>INDEX(Exchange_rate16,MATCH('Exch rates'!A7,Exch_regions,0),MATCH(EV$1,Exch_month18,0))</f>
        <v>42000</v>
      </c>
      <c r="EW7" s="36">
        <f>INDEX(Exchange_rate17,MATCH('Exch rates'!A7,Exch_regions,0),MATCH(EW$1,Exch_month19,0))</f>
        <v>42000</v>
      </c>
      <c r="EX7" s="36">
        <f>INDEX(Exchange_rate18,MATCH('Exch rates'!A7,Exch_regions,0),MATCH(EX$1,Exch_month20,0))</f>
        <v>42000</v>
      </c>
      <c r="EY7" s="36">
        <f>INDEX(Exchange_rate19,MATCH('Exch rates'!A7,Exch_regions,0),MATCH(EY$1,Exch_month21,0))</f>
        <v>42000</v>
      </c>
      <c r="EZ7" s="36">
        <f>INDEX(Exchange_rate20,MATCH('Exch rates'!A7,Exch_regions,0),MATCH(EZ$1,Exch_month22,0))</f>
        <v>42000</v>
      </c>
      <c r="FA7" s="36">
        <f>INDEX(Exchange_rate22,MATCH('Exch rates'!A7,Exch_regions,0),MATCH(FA$1,Exch_month24,0))</f>
        <v>42000</v>
      </c>
      <c r="FB7" s="36">
        <f>INDEX(Exchange_rate23,MATCH('Exch rates'!A7,Exch_regions,0),MATCH(FB$1,Exch_month25,0))</f>
        <v>42000</v>
      </c>
    </row>
    <row r="8" spans="1:158" x14ac:dyDescent="0.35">
      <c r="A8" s="1" t="s">
        <v>6</v>
      </c>
      <c r="B8" s="12">
        <f t="array" ref="B8">INDEX(Exchange_rate_data,MATCH($A8,Exch_regions,0),MATCH(B$1,Exch_months,0))</f>
        <v>6900</v>
      </c>
      <c r="C8" s="12">
        <f t="array" ref="C8">INDEX(Exchange_rate_data,MATCH($A8,Exch_regions,0),MATCH(C$1,Exch_months,0))</f>
        <v>6750</v>
      </c>
      <c r="D8" s="12">
        <f t="array" ref="D8">INDEX(Exchange_rate_data,MATCH($A8,Exch_regions,0),MATCH(D$1,Exch_months,0))</f>
        <v>6825</v>
      </c>
      <c r="E8" s="12">
        <f t="array" ref="E8">INDEX(Exchange_rate_data,MATCH($A8,Exch_regions,0),MATCH(E$1,Exch_months,0))</f>
        <v>6950</v>
      </c>
      <c r="F8" s="12">
        <f t="array" ref="F8">INDEX(Exchange_rate_data,MATCH($A8,Exch_regions,0),MATCH(F$1,Exch_months,0))</f>
        <v>6788</v>
      </c>
      <c r="G8" s="12">
        <f t="array" ref="G8">INDEX(Exchange_rate_data,MATCH($A8,Exch_regions,0),MATCH(G$1,Exch_months,0))</f>
        <v>6750</v>
      </c>
      <c r="H8" s="12">
        <f t="array" ref="H8">INDEX(Exchange_rate_data,MATCH($A8,Exch_regions,0),MATCH(H$1,Exch_months,0))</f>
        <v>6700</v>
      </c>
      <c r="I8" s="12">
        <f t="array" ref="I8">INDEX(Exchange_rate_data,MATCH($A8,Exch_regions,0),MATCH(I$1,Exch_months,0))</f>
        <v>6850</v>
      </c>
      <c r="J8" s="12">
        <f t="array" ref="J8">INDEX(Exchange_rate_data,MATCH($A8,Exch_regions,0),MATCH(J$1,Exch_months,0))</f>
        <v>6525</v>
      </c>
      <c r="K8" s="12">
        <f t="array" ref="K8">INDEX(Exchange_rate_data,MATCH($A8,Exch_regions,0),MATCH(K$1,Exch_months,0))</f>
        <v>6775</v>
      </c>
      <c r="L8" s="12">
        <f t="array" ref="L8">INDEX(Exchange_rate_data,MATCH($A8,Exch_regions,0),MATCH(L$1,Exch_months,0))</f>
        <v>6775</v>
      </c>
      <c r="M8" s="12">
        <f t="array" ref="M8">INDEX(Exchange_rate_data,MATCH($A8,Exch_regions,0),MATCH(M$1,Exch_months,0))</f>
        <v>6925</v>
      </c>
      <c r="N8" s="12">
        <f t="array" ref="N8">INDEX(Exchange_rate_data,MATCH($A8,Exch_regions,0),MATCH(N$1,Exch_months,0))</f>
        <v>6700</v>
      </c>
      <c r="O8" s="12">
        <f t="array" ref="O8">INDEX(Exchange_rate_data,MATCH($A8,Exch_regions,0),MATCH(O$1,Exch_months,0))</f>
        <v>6825</v>
      </c>
      <c r="P8" s="12">
        <f t="array" ref="P8">INDEX(Exchange_rate_data,MATCH($A8,Exch_regions,0),MATCH(P$1,Exch_months,0))</f>
        <v>6850</v>
      </c>
      <c r="Q8" s="12">
        <f t="array" ref="Q8">INDEX(Exchange_rate_data,MATCH($A8,Exch_regions,0),MATCH(Q$1,Exch_months,0))</f>
        <v>6825</v>
      </c>
      <c r="R8" s="12">
        <f t="array" ref="R8">INDEX(Exchange_rate_data,MATCH($A8,Exch_regions,0),MATCH(R$1,Exch_months,0))</f>
        <v>6800</v>
      </c>
      <c r="S8" s="12">
        <f t="array" ref="S8">INDEX(Exchange_rate_data,MATCH($A8,Exch_regions,0),MATCH(S$1,Exch_months,0))</f>
        <v>6800</v>
      </c>
      <c r="T8" s="12">
        <f t="array" ref="T8">INDEX(Exchange_rate_data,MATCH($A8,Exch_regions,0),MATCH(T$1,Exch_months,0))</f>
        <v>6725</v>
      </c>
      <c r="U8" s="12">
        <f t="array" ref="U8">INDEX(Exchange_rate_data,MATCH($A8,Exch_regions,0),MATCH(U$1,Exch_months,0))</f>
        <v>6850</v>
      </c>
      <c r="V8" s="12">
        <f t="array" ref="V8">INDEX(Exchange_rate_data,MATCH($A8,Exch_regions,0),MATCH(V$1,Exch_months,0))</f>
        <v>6850</v>
      </c>
      <c r="W8" s="12">
        <f t="array" ref="W8">INDEX(Exchange_rate_data,MATCH($A8,Exch_regions,0),MATCH(W$1,Exch_months,0))</f>
        <v>6875</v>
      </c>
      <c r="X8" s="12">
        <f t="array" ref="X8">INDEX(Exchange_rate_data,MATCH($A8,Exch_regions,0),MATCH(X$1,Exch_months,0))</f>
        <v>7000</v>
      </c>
      <c r="Y8" s="12">
        <f t="array" ref="Y8">INDEX(Exchange_rate_data,MATCH($A8,Exch_regions,0),MATCH(Y$1,Exch_months,0))</f>
        <v>7000</v>
      </c>
      <c r="Z8" s="12">
        <f t="array" ref="Z8">INDEX(Exchange_rate_data,MATCH($A8,Exch_regions,0),MATCH(Z$1,Exch_months,0))</f>
        <v>7100</v>
      </c>
      <c r="AA8" s="12">
        <f t="array" ref="AA8">INDEX(Exchange_rate_data,MATCH($A8,Exch_regions,0),MATCH(AA$1,Exch_months,0))</f>
        <v>7000</v>
      </c>
      <c r="AB8" s="12">
        <f t="array" ref="AB8">INDEX(Exchange_rate_data,MATCH($A8,Exch_regions,0),MATCH(AB$1,Exch_months,0))</f>
        <v>7250</v>
      </c>
      <c r="AC8" s="12">
        <f t="array" ref="AC8">INDEX(Exchange_rate_data,MATCH($A8,Exch_regions,0),MATCH(AC$1,Exch_months,0))</f>
        <v>7200</v>
      </c>
      <c r="AD8" s="12">
        <f t="array" ref="AD8">INDEX(Exchange_rate_data,MATCH($A8,Exch_regions,0),MATCH(AD$1,Exch_months,0))</f>
        <v>7425</v>
      </c>
      <c r="AE8" s="12">
        <f t="array" ref="AE8">INDEX(Exchange_rate_data,MATCH($A8,Exch_regions,0),MATCH(AE$1,Exch_months,0))</f>
        <v>7460</v>
      </c>
      <c r="AF8" s="12">
        <f t="array" ref="AF8">INDEX(Exchange_rate_data,MATCH($A8,Exch_regions,0),MATCH(AF$1,Exch_months,0))</f>
        <v>7550</v>
      </c>
      <c r="AG8" s="12">
        <f t="array" ref="AG8">INDEX(Exchange_rate_data,MATCH($A8,Exch_regions,0),MATCH(AG$1,Exch_months,0))</f>
        <v>7600</v>
      </c>
      <c r="AH8" s="12">
        <f t="array" ref="AH8">INDEX(Exchange_rate_data,MATCH($A8,Exch_regions,0),MATCH(AH$1,Exch_months,0))</f>
        <v>7500</v>
      </c>
      <c r="AI8" s="12">
        <f t="array" ref="AI8">INDEX(Exchange_rate_data,MATCH($A8,Exch_regions,0),MATCH(AI$1,Exch_months,0))</f>
        <v>7600</v>
      </c>
      <c r="AJ8" s="12">
        <f t="array" ref="AJ8">INDEX(Exchange_rate_data,MATCH($A8,Exch_regions,0),MATCH(AJ$1,Exch_months,0))</f>
        <v>7500</v>
      </c>
      <c r="AK8" s="12">
        <f t="array" ref="AK8">INDEX(Exchange_rate_data,MATCH($A8,Exch_regions,0),MATCH(AK$1,Exch_months,0))</f>
        <v>7800</v>
      </c>
      <c r="AL8" s="12">
        <f t="array" ref="AL8">INDEX(Exchange_rate_data,MATCH($A8,Exch_regions,0),MATCH(AL$1,Exch_months,0))</f>
        <v>6525</v>
      </c>
      <c r="AM8" s="12">
        <f t="array" ref="AM8">INDEX(Exchange_rate_data,MATCH($A8,Exch_regions,0),MATCH(AM$1,Exch_months,0))</f>
        <v>7100</v>
      </c>
      <c r="AN8" s="12">
        <f t="array" ref="AN8">INDEX(Exchange_rate_data,MATCH($A8,Exch_regions,0),MATCH(AN$1,Exch_months,0))</f>
        <v>7150</v>
      </c>
      <c r="AO8" s="12">
        <f t="array" ref="AO8">INDEX(Exchange_rate_data,MATCH($A8,Exch_regions,0),MATCH(AO$1,Exch_months,0))</f>
        <v>7400</v>
      </c>
      <c r="AP8" s="12">
        <f t="array" ref="AP8">INDEX(Exchange_rate_data,MATCH($A8,Exch_regions,0),MATCH(AP$1,Exch_months,0))</f>
        <v>7500</v>
      </c>
      <c r="AQ8" s="12">
        <f t="array" ref="AQ8">INDEX(Exchange_rate_data,MATCH($A8,Exch_regions,0),MATCH(AQ$1,Exch_months,0))</f>
        <v>7500</v>
      </c>
      <c r="AR8" s="12">
        <f t="array" ref="AR8">INDEX(Exchange_rate_data,MATCH($A8,Exch_regions,0),MATCH(AR$1,Exch_months,0))</f>
        <v>7600</v>
      </c>
      <c r="AS8" s="12">
        <f t="array" ref="AS8">INDEX(Exchange_rate_data,MATCH($A8,Exch_regions,0),MATCH(AS$1,Exch_months,0))</f>
        <v>7500</v>
      </c>
      <c r="AT8" s="12">
        <f t="array" ref="AT8">INDEX(Exchange_rate_data,MATCH($A8,Exch_regions,0),MATCH(AT$1,Exch_months,0))</f>
        <v>7500</v>
      </c>
      <c r="AU8" s="12">
        <f t="array" ref="AU8">INDEX(Exchange_rate_data,MATCH($A8,Exch_regions,0),MATCH(AU$1,Exch_months,0))</f>
        <v>7500</v>
      </c>
      <c r="AV8" s="12">
        <f t="array" ref="AV8">INDEX(Exchange_rate_data,MATCH($A8,Exch_regions,0),MATCH(AV$1,Exch_months,0))</f>
        <v>7600</v>
      </c>
      <c r="AW8" s="12">
        <f t="array" ref="AW8">INDEX(Exchange_rate_data,MATCH($A8,Exch_regions,0),MATCH(AW$1,Exch_months,0))</f>
        <v>7800</v>
      </c>
      <c r="AX8" s="12">
        <f t="array" ref="AX8">INDEX(Exchange_rate_data,MATCH($A8,Exch_regions,0),MATCH(AX$1,Exch_months,0))</f>
        <v>8175</v>
      </c>
      <c r="AY8" s="12">
        <f t="array" ref="AY8">INDEX(Exchange_rate_data,MATCH($A8,Exch_regions,0),MATCH(AY$1,Exch_months,0))</f>
        <v>7000</v>
      </c>
      <c r="AZ8" s="12">
        <f t="array" ref="AZ8">INDEX(Exchange_rate_data,MATCH($A8,Exch_regions,0),MATCH(AZ$1,Exch_months,0))</f>
        <v>7500</v>
      </c>
      <c r="BA8" s="12">
        <f t="array" ref="BA8">INDEX(Exchange_rate_data,MATCH($A8,Exch_regions,0),MATCH(BA$1,Exch_months,0))</f>
        <v>8500</v>
      </c>
      <c r="BB8" s="12">
        <f t="array" ref="BB8">INDEX(Exchange_rate_data,MATCH($A8,Exch_regions,0),MATCH(BB$1,Exch_months,0))</f>
        <v>8500</v>
      </c>
      <c r="BC8" s="12">
        <f t="array" ref="BC8">INDEX(Exchange_rate_data,MATCH($A8,Exch_regions,0),MATCH(BC$1,Exch_months,0))</f>
        <v>9000</v>
      </c>
      <c r="BD8" s="12">
        <f t="array" ref="BD8">INDEX(Exchange_rate_data,MATCH($A8,Exch_regions,0),MATCH(BD$1,Exch_months,0))</f>
        <v>9350</v>
      </c>
      <c r="BE8" s="12">
        <f t="array" ref="BE8">INDEX(Exchange_rate_data,MATCH($A8,Exch_regions,0),MATCH(BE$1,Exch_months,0))</f>
        <v>9300</v>
      </c>
      <c r="BF8" s="12">
        <f t="array" ref="BF8">INDEX(Exchange_rate_data,MATCH($A8,Exch_regions,0),MATCH(BF$1,Exch_months,0))</f>
        <v>10000</v>
      </c>
      <c r="BG8" s="12">
        <f t="array" ref="BG8">INDEX(Exchange_rate_data,MATCH($A8,Exch_regions,0),MATCH(BG$1,Exch_months,0))</f>
        <v>10000</v>
      </c>
      <c r="BH8" s="12">
        <f t="array" ref="BH8">INDEX(Exchange_rate_data,MATCH($A8,Exch_regions,0),MATCH(BH$1,Exch_months,0))</f>
        <v>10000</v>
      </c>
      <c r="BI8" s="12">
        <f t="array" ref="BI8">INDEX(Exchange_rate_data,MATCH($A8,Exch_regions,0),MATCH(BI$1,Exch_months,0))</f>
        <v>10000</v>
      </c>
      <c r="BJ8" s="12">
        <f t="array" ref="BJ8">INDEX(Exchange_rate_data,MATCH($A8,Exch_regions,0),MATCH(BJ$1,Exch_months,0))</f>
        <v>10000</v>
      </c>
      <c r="BK8" s="12">
        <f t="array" ref="BK8">INDEX(Exchange_rate_data,MATCH($A8,Exch_regions,0),MATCH(BK$1,Exch_months,0))</f>
        <v>10035</v>
      </c>
      <c r="BL8" s="12">
        <f t="array" ref="BL8">INDEX(Exchange_rate_data,MATCH($A8,Exch_regions,0),MATCH(BL$1,Exch_months,0))</f>
        <v>10015</v>
      </c>
      <c r="BM8" s="12">
        <f t="array" ref="BM8">INDEX(Exchange_rate_data,MATCH($A8,Exch_regions,0),MATCH(BM$1,Exch_months,0))</f>
        <v>10275</v>
      </c>
      <c r="BN8" s="12">
        <f t="array" ref="BN8">INDEX(Exchange_rate_data,MATCH($A8,Exch_regions,0),MATCH(BN$1,Exch_months,0))</f>
        <v>9775</v>
      </c>
      <c r="BO8" s="12">
        <f t="array" ref="BO8">INDEX(Exchange_rate_data,MATCH($A8,Exch_regions,0),MATCH(BO$1,Exch_months,0))</f>
        <v>10000</v>
      </c>
      <c r="BP8" s="12">
        <f t="array" ref="BP8">INDEX(Exchange_rate_data,MATCH($A8,Exch_regions,0),MATCH(BP$1,Exch_months,0))</f>
        <v>10000</v>
      </c>
      <c r="BQ8" s="12">
        <f t="array" ref="BQ8">INDEX(Exchange_rate_data,MATCH($A8,Exch_regions,0),MATCH(BQ$1,Exch_months,0))</f>
        <v>10000</v>
      </c>
      <c r="BR8" s="12">
        <f t="array" ref="BR8">INDEX(Exchange_rate_data,MATCH($A8,Exch_regions,0),MATCH(BR$1,Exch_months,0))</f>
        <v>10000</v>
      </c>
      <c r="BS8" s="12">
        <f t="array" ref="BS8">INDEX(Exchange_rate_data,MATCH($A8,Exch_regions,0),MATCH(BS$1,Exch_months,0))</f>
        <v>10000</v>
      </c>
      <c r="BT8" s="12">
        <f t="array" ref="BT8">INDEX(Exchange_rate_data,MATCH($A8,Exch_regions,0),MATCH(BT$1,Exch_months,0))</f>
        <v>10000</v>
      </c>
      <c r="BU8" s="12">
        <f t="array" ref="BU8">INDEX(Exchange_rate_data,MATCH($A8,Exch_regions,0),MATCH(BU$1,Exch_months,0))</f>
        <v>10000</v>
      </c>
      <c r="BV8" s="12">
        <f t="array" ref="BV8">INDEX(Exchange_rate_data,MATCH($A8,Exch_regions,0),MATCH(BV$1,Exch_months,0))</f>
        <v>10000</v>
      </c>
      <c r="BW8" s="12">
        <f t="array" ref="BW8">INDEX(Exchange_rate_data,MATCH($A8,Exch_regions,0),MATCH(BW$1,Exch_months,0))</f>
        <v>9725</v>
      </c>
      <c r="BX8" s="12">
        <f t="array" ref="BX8">INDEX(Exchange_rate_data,MATCH($A8,Exch_regions,0),MATCH(BX$1,Exch_months,0))</f>
        <v>9575</v>
      </c>
      <c r="BY8" s="12">
        <f t="array" ref="BY8">INDEX(Exchange_rate_data,MATCH($A8,Exch_regions,0),MATCH(BY$1,Exch_months,0))</f>
        <v>8600</v>
      </c>
      <c r="BZ8" s="12">
        <f t="array" ref="BZ8">INDEX(Exchange_rate_data,MATCH($A8,Exch_regions,0),MATCH(BZ$1,Exch_months,0))</f>
        <v>8350</v>
      </c>
      <c r="CA8" s="12">
        <f t="array" ref="CA8">INDEX(Exchange_rate_data,MATCH($A8,Exch_regions,0),MATCH(CA$1,Exch_months,0))</f>
        <v>8450</v>
      </c>
      <c r="CB8" s="12">
        <f t="array" ref="CB8">INDEX(Exchange_rate_data,MATCH($A8,Exch_regions,0),MATCH(CB$1,Exch_months,0))</f>
        <v>8300</v>
      </c>
      <c r="CC8" s="12">
        <f t="array" ref="CC8">INDEX(Exchange_rate_data,MATCH($A8,Exch_regions,0),MATCH(CC$1,Exch_months,0))</f>
        <v>8300</v>
      </c>
      <c r="CD8" s="12">
        <f t="array" ref="CD8">INDEX(Exchange_rate_data,MATCH($A8,Exch_regions,0),MATCH(CD$1,Exch_months,0))</f>
        <v>8300</v>
      </c>
      <c r="CE8" s="12">
        <f t="array" ref="CE8">INDEX(Exchange_rate_data,MATCH($A8,Exch_regions,0),MATCH(CE$1,Exch_months,0))</f>
        <v>8300</v>
      </c>
      <c r="CF8" s="12">
        <f t="array" ref="CF8">INDEX(Exchange_rate_data,MATCH($A8,Exch_regions,0),MATCH(CF$1,Exch_months,0))</f>
        <v>8325</v>
      </c>
      <c r="CG8" s="12">
        <f t="array" ref="CG8">INDEX(Exchange_rate_data,MATCH($A8,Exch_regions,0),MATCH(CG$1,Exch_months,0))</f>
        <v>8500</v>
      </c>
      <c r="CH8" s="12">
        <f t="array" ref="CH8">INDEX(Exchange_rate_data,MATCH($A8,Exch_regions,0),MATCH(CH$1,Exch_months,0))</f>
        <v>8500</v>
      </c>
      <c r="CI8" s="12">
        <f t="array" ref="CI8">INDEX(Exchange_rate_data,MATCH($A8,Exch_regions,0),MATCH(CI$1,Exch_months,0))</f>
        <v>8500</v>
      </c>
      <c r="CJ8" s="12">
        <f t="array" ref="CJ8">INDEX(Exchange_rate_data,MATCH($A8,Exch_regions,0),MATCH(CJ$1,Exch_months,0))</f>
        <v>8500</v>
      </c>
      <c r="CK8" s="12">
        <f t="array" ref="CK8">INDEX(Exchange_rate_data,MATCH($A8,Exch_regions,0),MATCH(CK$1,Exch_months,0))</f>
        <v>8475</v>
      </c>
      <c r="CL8" s="12">
        <f t="array" ref="CL8">INDEX(Exchange_rate_data,MATCH($A8,Exch_regions,0),MATCH(CL$1,Exch_months,0))</f>
        <v>8375</v>
      </c>
      <c r="CM8" s="12">
        <f t="array" ref="CM8">INDEX(Exchange_rate_data,MATCH($A8,Exch_regions,0),MATCH(CM$1,Exch_months,0))</f>
        <v>8380</v>
      </c>
      <c r="CN8" s="12">
        <f t="array" ref="CN8">INDEX(Exchange_rate_data,MATCH($A8,Exch_regions,0),MATCH(CN$1,Exch_months,0))</f>
        <v>8425</v>
      </c>
      <c r="CO8" s="12">
        <f t="array" ref="CO8">INDEX(Exchange_rate_data,MATCH($A8,Exch_regions,0),MATCH(CO$1,Exch_months,0))</f>
        <v>8425</v>
      </c>
      <c r="CP8" s="12">
        <f t="array" ref="CP8">INDEX(Exchange_rate_data,MATCH($A8,Exch_regions,0),MATCH(CP$1,Exch_months,0))</f>
        <v>8475</v>
      </c>
      <c r="CQ8" s="12">
        <f t="array" ref="CQ8">INDEX(Exchange_rate_data,MATCH($A8,Exch_regions,0),MATCH(CQ$1,Exch_months,0))</f>
        <v>8500</v>
      </c>
      <c r="CR8" s="12">
        <f t="array" ref="CR8">INDEX(Exchange_rate_data,MATCH($A8,Exch_regions,0),MATCH(CR$1,Exch_months,0))</f>
        <v>8500</v>
      </c>
      <c r="CS8" s="12">
        <f t="array" ref="CS8">INDEX(Exchange_rate_data,MATCH($A8,Exch_regions,0),MATCH(CS$1,Exch_months,0))</f>
        <v>8500</v>
      </c>
      <c r="CT8" s="12">
        <f t="array" ref="CT8">INDEX(Exchange_rate_data,MATCH($A8,Exch_regions,0),MATCH(CT$1,Exch_months,0))</f>
        <v>8500</v>
      </c>
      <c r="CU8" s="12">
        <f t="array" ref="CU8">INDEX(Exchange_rate_data,MATCH($A8,Exch_regions,0),MATCH(CU$1,Exch_months,0))</f>
        <v>8500</v>
      </c>
      <c r="CV8" s="12">
        <f t="array" ref="CV8">INDEX(Exchange_rate_data,MATCH($A8,Exch_regions,0),MATCH(CV$1,Exch_months,0))</f>
        <v>8448</v>
      </c>
      <c r="CW8" s="12">
        <f t="array" ref="CW8">INDEX(Exchange_rate_data,MATCH($A8,Exch_regions,0),MATCH(CW$1,Exch_months,0))</f>
        <v>8360</v>
      </c>
      <c r="CX8" s="12">
        <f t="array" ref="CX8">INDEX(Exchange_rate_data,MATCH($A8,Exch_regions,0),MATCH(CX$1,Exch_months,0))</f>
        <v>8400</v>
      </c>
      <c r="CY8" s="12">
        <f t="array" ref="CY8">INDEX(Exchange_rate_data,MATCH($A8,Exch_regions,0),MATCH(CY$1,Exch_months,0))</f>
        <v>8400</v>
      </c>
      <c r="CZ8" s="12">
        <f t="array" ref="CZ8">INDEX(Exchange_rate_data,MATCH($A8,Exch_regions,0),MATCH(CZ$1,Exch_months,0))</f>
        <v>8450</v>
      </c>
      <c r="DA8" s="12">
        <f t="shared" si="0"/>
        <v>8500</v>
      </c>
      <c r="DB8" s="12">
        <f t="shared" si="0"/>
        <v>8500</v>
      </c>
      <c r="DC8" s="12">
        <f t="shared" si="0"/>
        <v>8500</v>
      </c>
      <c r="DD8" s="12">
        <f t="shared" si="0"/>
        <v>8500</v>
      </c>
      <c r="DE8" s="12">
        <f t="shared" si="0"/>
        <v>8500</v>
      </c>
      <c r="DF8" s="12">
        <f t="shared" si="0"/>
        <v>8500</v>
      </c>
      <c r="DG8" s="12">
        <f t="shared" si="0"/>
        <v>8500</v>
      </c>
      <c r="DH8" s="12">
        <f t="shared" si="0"/>
        <v>8430</v>
      </c>
      <c r="DI8" s="12">
        <f t="shared" si="0"/>
        <v>8435</v>
      </c>
      <c r="DJ8" s="12">
        <f t="shared" si="0"/>
        <v>8406</v>
      </c>
      <c r="DK8" s="12">
        <f t="shared" si="0"/>
        <v>8463</v>
      </c>
      <c r="DL8" s="12">
        <f t="shared" si="0"/>
        <v>8493</v>
      </c>
      <c r="DM8" s="12">
        <f t="shared" si="0"/>
        <v>8490</v>
      </c>
      <c r="DN8" s="12">
        <f t="shared" si="0"/>
        <v>8500</v>
      </c>
      <c r="DO8" s="12">
        <f t="shared" si="0"/>
        <v>8500</v>
      </c>
      <c r="DP8" s="12">
        <f t="shared" si="0"/>
        <v>8500</v>
      </c>
      <c r="DQ8" s="12">
        <f t="shared" si="1"/>
        <v>8520</v>
      </c>
      <c r="DR8" s="12">
        <f t="shared" si="1"/>
        <v>8534</v>
      </c>
      <c r="DS8" s="12">
        <f t="shared" si="1"/>
        <v>8570</v>
      </c>
      <c r="DT8" s="12">
        <f t="shared" si="1"/>
        <v>8500</v>
      </c>
      <c r="DU8" s="12">
        <f t="shared" si="1"/>
        <v>8590</v>
      </c>
      <c r="DV8" s="12">
        <f t="shared" si="1"/>
        <v>8600</v>
      </c>
      <c r="DW8" s="12">
        <f t="shared" si="1"/>
        <v>8600</v>
      </c>
      <c r="DX8" s="12">
        <f t="shared" si="1"/>
        <v>8630</v>
      </c>
      <c r="DY8" s="12">
        <f t="shared" si="1"/>
        <v>8675</v>
      </c>
      <c r="DZ8" s="12">
        <f t="shared" si="1"/>
        <v>8655</v>
      </c>
      <c r="EA8" s="12">
        <f t="shared" si="1"/>
        <v>8760</v>
      </c>
      <c r="EB8" s="12">
        <f t="shared" si="1"/>
        <v>8800</v>
      </c>
      <c r="EC8" s="12">
        <f t="shared" si="1"/>
        <v>8812</v>
      </c>
      <c r="ED8" s="12">
        <f t="shared" si="1"/>
        <v>8850</v>
      </c>
      <c r="EE8" s="12">
        <f t="shared" si="1"/>
        <v>8850</v>
      </c>
      <c r="EF8" s="12">
        <f t="shared" si="1"/>
        <v>8850</v>
      </c>
      <c r="EG8" s="12">
        <f>INDEX(Exchange_rate_data1,MATCH('Exch rates'!$A8,Exch_regions,0),MATCH(EG$1,Exch_months3,0))</f>
        <v>9125</v>
      </c>
      <c r="EH8" s="36">
        <f>INDEX(Exchange_rate_data2,MATCH('Exch rates'!A8,Exch_regions,0),MATCH(EH$1,Exch_months4,0))</f>
        <v>8900</v>
      </c>
      <c r="EI8" s="36">
        <f>INDEX(Exchange_rate_data3,MATCH('Exch rates'!A8,Exch_regions,0),MATCH(EI$1,Exch_months5,0))</f>
        <v>8900</v>
      </c>
      <c r="EJ8" s="36">
        <f>INDEX(Exchange_rate4,MATCH('Exch rates'!A8,Exch_regions,0),MATCH(EJ$1,Exch_month6,0))</f>
        <v>8960</v>
      </c>
      <c r="EK8" s="36">
        <f>INDEX(Exchange_rate5,MATCH('Exch rates'!A8,Exch_regions,0),MATCH(EK$1,Exch_month7,0))</f>
        <v>9225</v>
      </c>
      <c r="EL8" s="36">
        <f>INDEX(Exchange_rate6,MATCH('Exch rates'!A8,Exch_regions,0),MATCH(EL$1,Exch_month9,0))</f>
        <v>9400</v>
      </c>
      <c r="EM8" s="36">
        <f>INDEX(Exchange_rate7,MATCH('Exch rates'!A8,Exch_regions,0),MATCH(EM$1,Exch_month10,0))</f>
        <v>9700</v>
      </c>
      <c r="EN8" s="36">
        <f>INDEX(Exchange_rate8,MATCH('Exch rates'!A8,Exch_regions,0),MATCH(EN$1,Exchange_month11,0))</f>
        <v>9775</v>
      </c>
      <c r="EO8" s="36">
        <f>INDEX(Exchange_rate9,MATCH('Exch rates'!A8,Exch_regions,0),MATCH(EO$1,Exch_month11,0))</f>
        <v>9400</v>
      </c>
      <c r="EP8" s="36">
        <f>INDEX(Exchange_rate10,MATCH('Exch rates'!A8,Exch_regions,0),MATCH(EP$1,Exch_month12,0))</f>
        <v>9742</v>
      </c>
      <c r="EQ8" s="36">
        <f>INDEX(Exchange_rate11,MATCH('Exch rates'!A8,Exch_regions,0),MATCH(EQ$1,Exch_month13,0))</f>
        <v>9950</v>
      </c>
      <c r="ER8" s="36">
        <f>INDEX(Exchange_rate12,MATCH('Exch rates'!A8,Exch_regions,0),MATCH(ER$1,Exch_month14,0))</f>
        <v>10540</v>
      </c>
      <c r="ES8" s="36">
        <f>INDEX(Exchange_rate13,MATCH('Exch rates'!A8,Exch_regions,0),MATCH(ES$1,Exch_month15,0))</f>
        <v>10000</v>
      </c>
      <c r="ET8" s="36">
        <f>INDEX(Exchange_rate14,MATCH('Exch rates'!A8,Exch_regions,0),MATCH(ET$1,Exch_month16,0))</f>
        <v>10600</v>
      </c>
      <c r="EU8" s="36">
        <f>INDEX(Exchange_rate15,MATCH('Exch rates'!A8,Exch_regions,0),MATCH(EU$1,Exch_month17,0))</f>
        <v>10100</v>
      </c>
      <c r="EV8" s="36">
        <f>INDEX(Exchange_rate16,MATCH('Exch rates'!A8,Exch_regions,0),MATCH(EV$1,Exch_month18,0))</f>
        <v>10575</v>
      </c>
      <c r="EW8" s="36">
        <f>INDEX(Exchange_rate17,MATCH('Exch rates'!A8,Exch_regions,0),MATCH(EW$1,Exch_month19,0))</f>
        <v>10000</v>
      </c>
      <c r="EX8" s="36">
        <f>INDEX(Exchange_rate18,MATCH('Exch rates'!A8,Exch_regions,0),MATCH(EX$1,Exch_month20,0))</f>
        <v>10600</v>
      </c>
      <c r="EY8" s="36">
        <f>INDEX(Exchange_rate19,MATCH('Exch rates'!A8,Exch_regions,0),MATCH(EY$1,Exch_month21,0))</f>
        <v>10700</v>
      </c>
      <c r="EZ8" s="36">
        <f>INDEX(Exchange_rate20,MATCH('Exch rates'!A8,Exch_regions,0),MATCH(EZ$1,Exch_month22,0))</f>
        <v>10825</v>
      </c>
      <c r="FA8" s="36">
        <f>INDEX(Exchange_rate22,MATCH('Exch rates'!A8,Exch_regions,0),MATCH(FA$1,Exch_month24,0))</f>
        <v>10800</v>
      </c>
      <c r="FB8" s="36">
        <f>INDEX(Exchange_rate23,MATCH('Exch rates'!A8,Exch_regions,0),MATCH(FB$1,Exch_month25,0))</f>
        <v>10750</v>
      </c>
    </row>
    <row r="9" spans="1:158" x14ac:dyDescent="0.35">
      <c r="A9" s="1" t="s">
        <v>7</v>
      </c>
      <c r="B9" s="12">
        <f t="array" ref="B9">INDEX(Exchange_rate_data,MATCH($A9,Exch_regions,0),MATCH(B$1,Exch_months,0))</f>
        <v>6687.5</v>
      </c>
      <c r="C9" s="12">
        <f t="array" ref="C9">INDEX(Exchange_rate_data,MATCH($A9,Exch_regions,0),MATCH(C$1,Exch_months,0))</f>
        <v>6687.5</v>
      </c>
      <c r="D9" s="12">
        <f t="array" ref="D9">INDEX(Exchange_rate_data,MATCH($A9,Exch_regions,0),MATCH(D$1,Exch_months,0))</f>
        <v>6850</v>
      </c>
      <c r="E9" s="12">
        <f t="array" ref="E9">INDEX(Exchange_rate_data,MATCH($A9,Exch_regions,0),MATCH(E$1,Exch_months,0))</f>
        <v>6850</v>
      </c>
      <c r="F9" s="12">
        <f t="array" ref="F9">INDEX(Exchange_rate_data,MATCH($A9,Exch_regions,0),MATCH(F$1,Exch_months,0))</f>
        <v>7000</v>
      </c>
      <c r="G9" s="12">
        <f t="array" ref="G9">INDEX(Exchange_rate_data,MATCH($A9,Exch_regions,0),MATCH(G$1,Exch_months,0))</f>
        <v>6625</v>
      </c>
      <c r="H9" s="12">
        <f t="array" ref="H9">INDEX(Exchange_rate_data,MATCH($A9,Exch_regions,0),MATCH(H$1,Exch_months,0))</f>
        <v>6600</v>
      </c>
      <c r="I9" s="12">
        <f t="array" ref="I9">INDEX(Exchange_rate_data,MATCH($A9,Exch_regions,0),MATCH(I$1,Exch_months,0))</f>
        <v>6550</v>
      </c>
      <c r="J9" s="12">
        <f t="array" ref="J9">INDEX(Exchange_rate_data,MATCH($A9,Exch_regions,0),MATCH(J$1,Exch_months,0))</f>
        <v>6460</v>
      </c>
      <c r="K9" s="12">
        <f t="array" ref="K9">INDEX(Exchange_rate_data,MATCH($A9,Exch_regions,0),MATCH(K$1,Exch_months,0))</f>
        <v>6487.5</v>
      </c>
      <c r="L9" s="12">
        <f t="array" ref="L9">INDEX(Exchange_rate_data,MATCH($A9,Exch_regions,0),MATCH(L$1,Exch_months,0))</f>
        <v>6550</v>
      </c>
      <c r="M9" s="12">
        <f t="array" ref="M9">INDEX(Exchange_rate_data,MATCH($A9,Exch_regions,0),MATCH(M$1,Exch_months,0))</f>
        <v>6610</v>
      </c>
      <c r="N9" s="12">
        <f t="array" ref="N9">INDEX(Exchange_rate_data,MATCH($A9,Exch_regions,0),MATCH(N$1,Exch_months,0))</f>
        <v>6650</v>
      </c>
      <c r="O9" s="12">
        <f t="array" ref="O9">INDEX(Exchange_rate_data,MATCH($A9,Exch_regions,0),MATCH(O$1,Exch_months,0))</f>
        <v>7000</v>
      </c>
      <c r="P9" s="12">
        <f t="array" ref="P9">INDEX(Exchange_rate_data,MATCH($A9,Exch_regions,0),MATCH(P$1,Exch_months,0))</f>
        <v>7000</v>
      </c>
      <c r="Q9" s="12">
        <f t="array" ref="Q9">INDEX(Exchange_rate_data,MATCH($A9,Exch_regions,0),MATCH(Q$1,Exch_months,0))</f>
        <v>7000</v>
      </c>
      <c r="R9" s="12">
        <f t="array" ref="R9">INDEX(Exchange_rate_data,MATCH($A9,Exch_regions,0),MATCH(R$1,Exch_months,0))</f>
        <v>7000</v>
      </c>
      <c r="S9" s="12">
        <f t="array" ref="S9">INDEX(Exchange_rate_data,MATCH($A9,Exch_regions,0),MATCH(S$1,Exch_months,0))</f>
        <v>7000</v>
      </c>
      <c r="T9" s="12">
        <f t="array" ref="T9">INDEX(Exchange_rate_data,MATCH($A9,Exch_regions,0),MATCH(T$1,Exch_months,0))</f>
        <v>6750</v>
      </c>
      <c r="U9" s="12">
        <f t="array" ref="U9">INDEX(Exchange_rate_data,MATCH($A9,Exch_regions,0),MATCH(U$1,Exch_months,0))</f>
        <v>6750</v>
      </c>
      <c r="V9" s="12">
        <f t="array" ref="V9">INDEX(Exchange_rate_data,MATCH($A9,Exch_regions,0),MATCH(V$1,Exch_months,0))</f>
        <v>6750</v>
      </c>
      <c r="W9" s="12">
        <f t="array" ref="W9">INDEX(Exchange_rate_data,MATCH($A9,Exch_regions,0),MATCH(W$1,Exch_months,0))</f>
        <v>6875</v>
      </c>
      <c r="X9" s="12">
        <f t="array" ref="X9">INDEX(Exchange_rate_data,MATCH($A9,Exch_regions,0),MATCH(X$1,Exch_months,0))</f>
        <v>6875</v>
      </c>
      <c r="Y9" s="12">
        <f t="array" ref="Y9">INDEX(Exchange_rate_data,MATCH($A9,Exch_regions,0),MATCH(Y$1,Exch_months,0))</f>
        <v>6905</v>
      </c>
      <c r="Z9" s="12">
        <f t="array" ref="Z9">INDEX(Exchange_rate_data,MATCH($A9,Exch_regions,0),MATCH(Z$1,Exch_months,0))</f>
        <v>6900</v>
      </c>
      <c r="AA9" s="12">
        <f t="array" ref="AA9">INDEX(Exchange_rate_data,MATCH($A9,Exch_regions,0),MATCH(AA$1,Exch_months,0))</f>
        <v>6900</v>
      </c>
      <c r="AB9" s="12">
        <f t="array" ref="AB9">INDEX(Exchange_rate_data,MATCH($A9,Exch_regions,0),MATCH(AB$1,Exch_months,0))</f>
        <v>7000</v>
      </c>
      <c r="AC9" s="12">
        <f t="array" ref="AC9">INDEX(Exchange_rate_data,MATCH($A9,Exch_regions,0),MATCH(AC$1,Exch_months,0))</f>
        <v>7000</v>
      </c>
      <c r="AD9" s="12">
        <f t="array" ref="AD9">INDEX(Exchange_rate_data,MATCH($A9,Exch_regions,0),MATCH(AD$1,Exch_months,0))</f>
        <v>7250</v>
      </c>
      <c r="AE9" s="12">
        <f t="array" ref="AE9">INDEX(Exchange_rate_data,MATCH($A9,Exch_regions,0),MATCH(AE$1,Exch_months,0))</f>
        <v>7610</v>
      </c>
      <c r="AF9" s="12">
        <f t="array" ref="AF9">INDEX(Exchange_rate_data,MATCH($A9,Exch_regions,0),MATCH(AF$1,Exch_months,0))</f>
        <v>7500</v>
      </c>
      <c r="AG9" s="12">
        <f t="array" ref="AG9">INDEX(Exchange_rate_data,MATCH($A9,Exch_regions,0),MATCH(AG$1,Exch_months,0))</f>
        <v>7610</v>
      </c>
      <c r="AH9" s="12">
        <f t="array" ref="AH9">INDEX(Exchange_rate_data,MATCH($A9,Exch_regions,0),MATCH(AH$1,Exch_months,0))</f>
        <v>7500</v>
      </c>
      <c r="AI9" s="12">
        <f t="array" ref="AI9">INDEX(Exchange_rate_data,MATCH($A9,Exch_regions,0),MATCH(AI$1,Exch_months,0))</f>
        <v>7500</v>
      </c>
      <c r="AJ9" s="12">
        <f t="array" ref="AJ9">INDEX(Exchange_rate_data,MATCH($A9,Exch_regions,0),MATCH(AJ$1,Exch_months,0))</f>
        <v>7500</v>
      </c>
      <c r="AK9" s="12">
        <f t="array" ref="AK9">INDEX(Exchange_rate_data,MATCH($A9,Exch_regions,0),MATCH(AK$1,Exch_months,0))</f>
        <v>7662.5</v>
      </c>
      <c r="AL9" s="12">
        <f t="array" ref="AL9">INDEX(Exchange_rate_data,MATCH($A9,Exch_regions,0),MATCH(AL$1,Exch_months,0))</f>
        <v>6775</v>
      </c>
      <c r="AM9" s="12">
        <f t="array" ref="AM9">INDEX(Exchange_rate_data,MATCH($A9,Exch_regions,0),MATCH(AM$1,Exch_months,0))</f>
        <v>7350</v>
      </c>
      <c r="AN9" s="12">
        <f t="array" ref="AN9">INDEX(Exchange_rate_data,MATCH($A9,Exch_regions,0),MATCH(AN$1,Exch_months,0))</f>
        <v>7437.5</v>
      </c>
      <c r="AO9" s="12">
        <f t="array" ref="AO9">INDEX(Exchange_rate_data,MATCH($A9,Exch_regions,0),MATCH(AO$1,Exch_months,0))</f>
        <v>7400</v>
      </c>
      <c r="AP9" s="12">
        <f t="array" ref="AP9">INDEX(Exchange_rate_data,MATCH($A9,Exch_regions,0),MATCH(AP$1,Exch_months,0))</f>
        <v>7400</v>
      </c>
      <c r="AQ9" s="12">
        <f t="array" ref="AQ9">INDEX(Exchange_rate_data,MATCH($A9,Exch_regions,0),MATCH(AQ$1,Exch_months,0))</f>
        <v>7400</v>
      </c>
      <c r="AR9" s="12">
        <f t="array" ref="AR9">INDEX(Exchange_rate_data,MATCH($A9,Exch_regions,0),MATCH(AR$1,Exch_months,0))</f>
        <v>7550</v>
      </c>
      <c r="AS9" s="12">
        <f t="array" ref="AS9">INDEX(Exchange_rate_data,MATCH($A9,Exch_regions,0),MATCH(AS$1,Exch_months,0))</f>
        <v>7500</v>
      </c>
      <c r="AT9" s="12">
        <f t="array" ref="AT9">INDEX(Exchange_rate_data,MATCH($A9,Exch_regions,0),MATCH(AT$1,Exch_months,0))</f>
        <v>7500</v>
      </c>
      <c r="AU9" s="12">
        <f t="array" ref="AU9">INDEX(Exchange_rate_data,MATCH($A9,Exch_regions,0),MATCH(AU$1,Exch_months,0))</f>
        <v>7500</v>
      </c>
      <c r="AV9" s="12">
        <f t="array" ref="AV9">INDEX(Exchange_rate_data,MATCH($A9,Exch_regions,0),MATCH(AV$1,Exch_months,0))</f>
        <v>7500</v>
      </c>
      <c r="AW9" s="12">
        <f t="array" ref="AW9">INDEX(Exchange_rate_data,MATCH($A9,Exch_regions,0),MATCH(AW$1,Exch_months,0))</f>
        <v>8106.5</v>
      </c>
      <c r="AX9" s="12">
        <f t="array" ref="AX9">INDEX(Exchange_rate_data,MATCH($A9,Exch_regions,0),MATCH(AX$1,Exch_months,0))</f>
        <v>8312.5</v>
      </c>
      <c r="AY9" s="12">
        <f t="array" ref="AY9">INDEX(Exchange_rate_data,MATCH($A9,Exch_regions,0),MATCH(AY$1,Exch_months,0))</f>
        <v>7700</v>
      </c>
      <c r="AZ9" s="12">
        <f t="array" ref="AZ9">INDEX(Exchange_rate_data,MATCH($A9,Exch_regions,0),MATCH(AZ$1,Exch_months,0))</f>
        <v>8000</v>
      </c>
      <c r="BA9" s="12">
        <f t="array" ref="BA9">INDEX(Exchange_rate_data,MATCH($A9,Exch_regions,0),MATCH(BA$1,Exch_months,0))</f>
        <v>8437.5</v>
      </c>
      <c r="BB9" s="12">
        <f t="array" ref="BB9">INDEX(Exchange_rate_data,MATCH($A9,Exch_regions,0),MATCH(BB$1,Exch_months,0))</f>
        <v>8800</v>
      </c>
      <c r="BC9" s="12">
        <f t="array" ref="BC9">INDEX(Exchange_rate_data,MATCH($A9,Exch_regions,0),MATCH(BC$1,Exch_months,0))</f>
        <v>8950</v>
      </c>
      <c r="BD9" s="12">
        <f t="array" ref="BD9">INDEX(Exchange_rate_data,MATCH($A9,Exch_regions,0),MATCH(BD$1,Exch_months,0))</f>
        <v>9275</v>
      </c>
      <c r="BE9" s="12">
        <f t="array" ref="BE9">INDEX(Exchange_rate_data,MATCH($A9,Exch_regions,0),MATCH(BE$1,Exch_months,0))</f>
        <v>9750</v>
      </c>
      <c r="BF9" s="12">
        <f t="array" ref="BF9">INDEX(Exchange_rate_data,MATCH($A9,Exch_regions,0),MATCH(BF$1,Exch_months,0))</f>
        <v>10000</v>
      </c>
      <c r="BG9" s="12">
        <f t="array" ref="BG9">INDEX(Exchange_rate_data,MATCH($A9,Exch_regions,0),MATCH(BG$1,Exch_months,0))</f>
        <v>10000</v>
      </c>
      <c r="BH9" s="12">
        <f t="array" ref="BH9">INDEX(Exchange_rate_data,MATCH($A9,Exch_regions,0),MATCH(BH$1,Exch_months,0))</f>
        <v>10050</v>
      </c>
      <c r="BI9" s="12">
        <f t="array" ref="BI9">INDEX(Exchange_rate_data,MATCH($A9,Exch_regions,0),MATCH(BI$1,Exch_months,0))</f>
        <v>10000</v>
      </c>
      <c r="BJ9" s="12">
        <f t="array" ref="BJ9">INDEX(Exchange_rate_data,MATCH($A9,Exch_regions,0),MATCH(BJ$1,Exch_months,0))</f>
        <v>10000</v>
      </c>
      <c r="BK9" s="12">
        <f t="array" ref="BK9">INDEX(Exchange_rate_data,MATCH($A9,Exch_regions,0),MATCH(BK$1,Exch_months,0))</f>
        <v>10300</v>
      </c>
      <c r="BL9" s="12">
        <f t="array" ref="BL9">INDEX(Exchange_rate_data,MATCH($A9,Exch_regions,0),MATCH(BL$1,Exch_months,0))</f>
        <v>10350</v>
      </c>
      <c r="BM9" s="12">
        <f t="array" ref="BM9">INDEX(Exchange_rate_data,MATCH($A9,Exch_regions,0),MATCH(BM$1,Exch_months,0))</f>
        <v>10350</v>
      </c>
      <c r="BN9" s="12">
        <f t="array" ref="BN9">INDEX(Exchange_rate_data,MATCH($A9,Exch_regions,0),MATCH(BN$1,Exch_months,0))</f>
        <v>9900</v>
      </c>
      <c r="BO9" s="12">
        <f t="array" ref="BO9">INDEX(Exchange_rate_data,MATCH($A9,Exch_regions,0),MATCH(BO$1,Exch_months,0))</f>
        <v>9900</v>
      </c>
      <c r="BP9" s="12">
        <f t="array" ref="BP9">INDEX(Exchange_rate_data,MATCH($A9,Exch_regions,0),MATCH(BP$1,Exch_months,0))</f>
        <v>10100</v>
      </c>
      <c r="BQ9" s="12">
        <f t="array" ref="BQ9">INDEX(Exchange_rate_data,MATCH($A9,Exch_regions,0),MATCH(BQ$1,Exch_months,0))</f>
        <v>10000</v>
      </c>
      <c r="BR9" s="12">
        <f t="array" ref="BR9">INDEX(Exchange_rate_data,MATCH($A9,Exch_regions,0),MATCH(BR$1,Exch_months,0))</f>
        <v>10000</v>
      </c>
      <c r="BS9" s="12">
        <f t="array" ref="BS9">INDEX(Exchange_rate_data,MATCH($A9,Exch_regions,0),MATCH(BS$1,Exch_months,0))</f>
        <v>10000</v>
      </c>
      <c r="BT9" s="12">
        <f t="array" ref="BT9">INDEX(Exchange_rate_data,MATCH($A9,Exch_regions,0),MATCH(BT$1,Exch_months,0))</f>
        <v>10000</v>
      </c>
      <c r="BU9" s="12">
        <f t="array" ref="BU9">INDEX(Exchange_rate_data,MATCH($A9,Exch_regions,0),MATCH(BU$1,Exch_months,0))</f>
        <v>9900</v>
      </c>
      <c r="BV9" s="12">
        <f t="array" ref="BV9">INDEX(Exchange_rate_data,MATCH($A9,Exch_regions,0),MATCH(BV$1,Exch_months,0))</f>
        <v>10000</v>
      </c>
      <c r="BW9" s="12">
        <f t="array" ref="BW9">INDEX(Exchange_rate_data,MATCH($A9,Exch_regions,0),MATCH(BW$1,Exch_months,0))</f>
        <v>9800</v>
      </c>
      <c r="BX9" s="12">
        <f t="array" ref="BX9">INDEX(Exchange_rate_data,MATCH($A9,Exch_regions,0),MATCH(BX$1,Exch_months,0))</f>
        <v>9350</v>
      </c>
      <c r="BY9" s="12">
        <f t="array" ref="BY9">INDEX(Exchange_rate_data,MATCH($A9,Exch_regions,0),MATCH(BY$1,Exch_months,0))</f>
        <v>8500</v>
      </c>
      <c r="BZ9" s="12">
        <f t="array" ref="BZ9">INDEX(Exchange_rate_data,MATCH($A9,Exch_regions,0),MATCH(BZ$1,Exch_months,0))</f>
        <v>8325</v>
      </c>
      <c r="CA9" s="12">
        <f t="array" ref="CA9">INDEX(Exchange_rate_data,MATCH($A9,Exch_regions,0),MATCH(CA$1,Exch_months,0))</f>
        <v>8450</v>
      </c>
      <c r="CB9" s="12">
        <f t="array" ref="CB9">INDEX(Exchange_rate_data,MATCH($A9,Exch_regions,0),MATCH(CB$1,Exch_months,0))</f>
        <v>8355</v>
      </c>
      <c r="CC9" s="12">
        <f t="array" ref="CC9">INDEX(Exchange_rate_data,MATCH($A9,Exch_regions,0),MATCH(CC$1,Exch_months,0))</f>
        <v>8425</v>
      </c>
      <c r="CD9" s="12">
        <f t="array" ref="CD9">INDEX(Exchange_rate_data,MATCH($A9,Exch_regions,0),MATCH(CD$1,Exch_months,0))</f>
        <v>8400</v>
      </c>
      <c r="CE9" s="12">
        <f t="array" ref="CE9">INDEX(Exchange_rate_data,MATCH($A9,Exch_regions,0),MATCH(CE$1,Exch_months,0))</f>
        <v>9100</v>
      </c>
      <c r="CF9" s="12">
        <f t="array" ref="CF9">INDEX(Exchange_rate_data,MATCH($A9,Exch_regions,0),MATCH(CF$1,Exch_months,0))</f>
        <v>8415</v>
      </c>
      <c r="CG9" s="12">
        <f t="array" ref="CG9">INDEX(Exchange_rate_data,MATCH($A9,Exch_regions,0),MATCH(CG$1,Exch_months,0))</f>
        <v>8587</v>
      </c>
      <c r="CH9" s="12">
        <f t="array" ref="CH9">INDEX(Exchange_rate_data,MATCH($A9,Exch_regions,0),MATCH(CH$1,Exch_months,0))</f>
        <v>8450</v>
      </c>
      <c r="CI9" s="12">
        <f t="array" ref="CI9">INDEX(Exchange_rate_data,MATCH($A9,Exch_regions,0),MATCH(CI$1,Exch_months,0))</f>
        <v>8500</v>
      </c>
      <c r="CJ9" s="12">
        <f t="array" ref="CJ9">INDEX(Exchange_rate_data,MATCH($A9,Exch_regions,0),MATCH(CJ$1,Exch_months,0))</f>
        <v>8435</v>
      </c>
      <c r="CK9" s="12">
        <f t="array" ref="CK9">INDEX(Exchange_rate_data,MATCH($A9,Exch_regions,0),MATCH(CK$1,Exch_months,0))</f>
        <v>8449</v>
      </c>
      <c r="CL9" s="12">
        <f t="array" ref="CL9">INDEX(Exchange_rate_data,MATCH($A9,Exch_regions,0),MATCH(CL$1,Exch_months,0))</f>
        <v>8362.5</v>
      </c>
      <c r="CM9" s="12">
        <f t="array" ref="CM9">INDEX(Exchange_rate_data,MATCH($A9,Exch_regions,0),MATCH(CM$1,Exch_months,0))</f>
        <v>8496</v>
      </c>
      <c r="CN9" s="12">
        <f t="array" ref="CN9">INDEX(Exchange_rate_data,MATCH($A9,Exch_regions,0),MATCH(CN$1,Exch_months,0))</f>
        <v>8500</v>
      </c>
      <c r="CO9" s="12">
        <f t="array" ref="CO9">INDEX(Exchange_rate_data,MATCH($A9,Exch_regions,0),MATCH(CO$1,Exch_months,0))</f>
        <v>8500</v>
      </c>
      <c r="CP9" s="12">
        <f t="array" ref="CP9">INDEX(Exchange_rate_data,MATCH($A9,Exch_regions,0),MATCH(CP$1,Exch_months,0))</f>
        <v>8500</v>
      </c>
      <c r="CQ9" s="12">
        <f t="array" ref="CQ9">INDEX(Exchange_rate_data,MATCH($A9,Exch_regions,0),MATCH(CQ$1,Exch_months,0))</f>
        <v>8500</v>
      </c>
      <c r="CR9" s="12">
        <f t="array" ref="CR9">INDEX(Exchange_rate_data,MATCH($A9,Exch_regions,0),MATCH(CR$1,Exch_months,0))</f>
        <v>8550</v>
      </c>
      <c r="CS9" s="12">
        <f t="array" ref="CS9">INDEX(Exchange_rate_data,MATCH($A9,Exch_regions,0),MATCH(CS$1,Exch_months,0))</f>
        <v>8500</v>
      </c>
      <c r="CT9" s="12">
        <f t="array" ref="CT9">INDEX(Exchange_rate_data,MATCH($A9,Exch_regions,0),MATCH(CT$1,Exch_months,0))</f>
        <v>8533.5</v>
      </c>
      <c r="CU9" s="12">
        <f t="array" ref="CU9">INDEX(Exchange_rate_data,MATCH($A9,Exch_regions,0),MATCH(CU$1,Exch_months,0))</f>
        <v>8500</v>
      </c>
      <c r="CV9" s="12">
        <f t="array" ref="CV9">INDEX(Exchange_rate_data,MATCH($A9,Exch_regions,0),MATCH(CV$1,Exch_months,0))</f>
        <v>8500</v>
      </c>
      <c r="CW9" s="12">
        <f t="array" ref="CW9">INDEX(Exchange_rate_data,MATCH($A9,Exch_regions,0),MATCH(CW$1,Exch_months,0))</f>
        <v>8500</v>
      </c>
      <c r="CX9" s="12">
        <f t="array" ref="CX9">INDEX(Exchange_rate_data,MATCH($A9,Exch_regions,0),MATCH(CX$1,Exch_months,0))</f>
        <v>8500</v>
      </c>
      <c r="CY9" s="12">
        <f t="array" ref="CY9">INDEX(Exchange_rate_data,MATCH($A9,Exch_regions,0),MATCH(CY$1,Exch_months,0))</f>
        <v>8450</v>
      </c>
      <c r="CZ9" s="12">
        <f t="array" ref="CZ9">INDEX(Exchange_rate_data,MATCH($A9,Exch_regions,0),MATCH(CZ$1,Exch_months,0))</f>
        <v>8525</v>
      </c>
      <c r="DA9" s="12">
        <f t="shared" si="0"/>
        <v>8550</v>
      </c>
      <c r="DB9" s="12">
        <f t="shared" si="0"/>
        <v>8550</v>
      </c>
      <c r="DC9" s="12">
        <f t="shared" si="0"/>
        <v>8550</v>
      </c>
      <c r="DD9" s="12">
        <f t="shared" si="0"/>
        <v>8500</v>
      </c>
      <c r="DE9" s="12">
        <f t="shared" si="0"/>
        <v>8500</v>
      </c>
      <c r="DF9" s="12">
        <f t="shared" si="0"/>
        <v>8510</v>
      </c>
      <c r="DG9" s="12">
        <f t="shared" si="0"/>
        <v>8550</v>
      </c>
      <c r="DH9" s="12">
        <f t="shared" si="0"/>
        <v>8500</v>
      </c>
      <c r="DI9" s="12">
        <f t="shared" si="0"/>
        <v>8500</v>
      </c>
      <c r="DJ9" s="12">
        <f t="shared" si="0"/>
        <v>8500</v>
      </c>
      <c r="DK9" s="12">
        <f t="shared" si="0"/>
        <v>8500</v>
      </c>
      <c r="DL9" s="12">
        <f t="shared" si="0"/>
        <v>8500</v>
      </c>
      <c r="DM9" s="12">
        <f t="shared" si="0"/>
        <v>8500</v>
      </c>
      <c r="DN9" s="12">
        <f t="shared" si="0"/>
        <v>8550</v>
      </c>
      <c r="DO9" s="12">
        <f t="shared" si="0"/>
        <v>8580</v>
      </c>
      <c r="DP9" s="12">
        <f t="shared" si="0"/>
        <v>8550</v>
      </c>
      <c r="DQ9" s="12">
        <f t="shared" si="1"/>
        <v>8562.5</v>
      </c>
      <c r="DR9" s="12">
        <f t="shared" si="1"/>
        <v>8550</v>
      </c>
      <c r="DS9" s="12">
        <f t="shared" si="1"/>
        <v>8558</v>
      </c>
      <c r="DT9" s="12">
        <f t="shared" si="1"/>
        <v>8568</v>
      </c>
      <c r="DU9" s="12">
        <f t="shared" si="1"/>
        <v>8595</v>
      </c>
      <c r="DV9" s="12">
        <f t="shared" si="1"/>
        <v>8650</v>
      </c>
      <c r="DW9" s="12">
        <f t="shared" si="1"/>
        <v>8597</v>
      </c>
      <c r="DX9" s="12">
        <f t="shared" si="1"/>
        <v>8650</v>
      </c>
      <c r="DY9" s="12">
        <f t="shared" si="1"/>
        <v>8637</v>
      </c>
      <c r="DZ9" s="12">
        <f t="shared" si="1"/>
        <v>8687</v>
      </c>
      <c r="EA9" s="12">
        <f t="shared" si="1"/>
        <v>8800</v>
      </c>
      <c r="EB9" s="12">
        <f t="shared" si="1"/>
        <v>8750</v>
      </c>
      <c r="EC9" s="12">
        <f t="shared" si="1"/>
        <v>8700</v>
      </c>
      <c r="ED9" s="12">
        <f t="shared" si="1"/>
        <v>8700</v>
      </c>
      <c r="EE9" s="12">
        <f t="shared" si="1"/>
        <v>8700</v>
      </c>
      <c r="EF9" s="12">
        <f t="shared" si="1"/>
        <v>8925</v>
      </c>
      <c r="EG9" s="12">
        <f>INDEX(Exchange_rate_data1,MATCH('Exch rates'!$A9,Exch_regions,0),MATCH(EG$1,Exch_months3,0))</f>
        <v>8900</v>
      </c>
      <c r="EH9" s="36">
        <f>INDEX(Exchange_rate_data2,MATCH('Exch rates'!A9,Exch_regions,0),MATCH(EH$1,Exch_months4,0))</f>
        <v>8925</v>
      </c>
      <c r="EI9" s="36">
        <f>INDEX(Exchange_rate_data3,MATCH('Exch rates'!A9,Exch_regions,0),MATCH(EI$1,Exch_months5,0))</f>
        <v>8850</v>
      </c>
      <c r="EJ9" s="36">
        <f>INDEX(Exchange_rate4,MATCH('Exch rates'!A9,Exch_regions,0),MATCH(EJ$1,Exch_month6,0))</f>
        <v>8935</v>
      </c>
      <c r="EK9" s="36">
        <f>INDEX(Exchange_rate5,MATCH('Exch rates'!A9,Exch_regions,0),MATCH(EK$1,Exch_month7,0))</f>
        <v>9475</v>
      </c>
      <c r="EL9" s="36">
        <f>INDEX(Exchange_rate6,MATCH('Exch rates'!A9,Exch_regions,0),MATCH(EL$1,Exch_month9,0))</f>
        <v>9680</v>
      </c>
      <c r="EM9" s="36">
        <f>INDEX(Exchange_rate7,MATCH('Exch rates'!A9,Exch_regions,0),MATCH(EM$1,Exch_month10,0))</f>
        <v>10187.5</v>
      </c>
      <c r="EN9" s="36">
        <f>INDEX(Exchange_rate8,MATCH('Exch rates'!A9,Exch_regions,0),MATCH(EN$1,Exchange_month11,0))</f>
        <v>10112.5</v>
      </c>
      <c r="EO9" s="36">
        <f>INDEX(Exchange_rate9,MATCH('Exch rates'!A9,Exch_regions,0),MATCH(EO$1,Exch_month11,0))</f>
        <v>10000</v>
      </c>
      <c r="EP9" s="36">
        <f>INDEX(Exchange_rate10,MATCH('Exch rates'!A9,Exch_regions,0),MATCH(EP$1,Exch_month12,0))</f>
        <v>10050</v>
      </c>
      <c r="EQ9" s="36">
        <f>INDEX(Exchange_rate11,MATCH('Exch rates'!A9,Exch_regions,0),MATCH(EQ$1,Exch_month13,0))</f>
        <v>9974</v>
      </c>
      <c r="ER9" s="36">
        <f>INDEX(Exchange_rate12,MATCH('Exch rates'!A9,Exch_regions,0),MATCH(ER$1,Exch_month14,0))</f>
        <v>10000</v>
      </c>
      <c r="ES9" s="36">
        <f>INDEX(Exchange_rate13,MATCH('Exch rates'!A9,Exch_regions,0),MATCH(ES$1,Exch_month15,0))</f>
        <v>10375</v>
      </c>
      <c r="ET9" s="36">
        <f>INDEX(Exchange_rate14,MATCH('Exch rates'!A9,Exch_regions,0),MATCH(ET$1,Exch_month16,0))</f>
        <v>10362.5</v>
      </c>
      <c r="EU9" s="36">
        <f>INDEX(Exchange_rate15,MATCH('Exch rates'!A9,Exch_regions,0),MATCH(EU$1,Exch_month17,0))</f>
        <v>10500</v>
      </c>
      <c r="EV9" s="36">
        <f>INDEX(Exchange_rate16,MATCH('Exch rates'!A9,Exch_regions,0),MATCH(EV$1,Exch_month18,0))</f>
        <v>10125</v>
      </c>
      <c r="EW9" s="36">
        <f>INDEX(Exchange_rate17,MATCH('Exch rates'!A9,Exch_regions,0),MATCH(EW$1,Exch_month19,0))</f>
        <v>10000</v>
      </c>
      <c r="EX9" s="36">
        <f>INDEX(Exchange_rate18,MATCH('Exch rates'!A9,Exch_regions,0),MATCH(EX$1,Exch_month20,0))</f>
        <v>10000</v>
      </c>
      <c r="EY9" s="36">
        <f>INDEX(Exchange_rate19,MATCH('Exch rates'!A9,Exch_regions,0),MATCH(EY$1,Exch_month21,0))</f>
        <v>10250</v>
      </c>
      <c r="EZ9" s="36">
        <f>INDEX(Exchange_rate20,MATCH('Exch rates'!A9,Exch_regions,0),MATCH(EZ$1,Exch_month22,0))</f>
        <v>10000</v>
      </c>
      <c r="FA9" s="36">
        <f>INDEX(Exchange_rate22,MATCH('Exch rates'!A9,Exch_regions,0),MATCH(FA$1,Exch_month24,0))</f>
        <v>10000</v>
      </c>
      <c r="FB9" s="36">
        <f>INDEX(Exchange_rate23,MATCH('Exch rates'!A9,Exch_regions,0),MATCH(FB$1,Exch_month25,0))</f>
        <v>10700</v>
      </c>
    </row>
    <row r="10" spans="1:158" x14ac:dyDescent="0.35">
      <c r="A10" s="1" t="s">
        <v>8</v>
      </c>
      <c r="B10" s="12">
        <f t="array" ref="B10">INDEX(Exchange_rate_data,MATCH($A10,Exch_regions,0),MATCH(B$1,Exch_months,0))</f>
        <v>6675</v>
      </c>
      <c r="C10" s="12">
        <f t="array" ref="C10">INDEX(Exchange_rate_data,MATCH($A10,Exch_regions,0),MATCH(C$1,Exch_months,0))</f>
        <v>6706.5</v>
      </c>
      <c r="D10" s="12">
        <f t="array" ref="D10">INDEX(Exchange_rate_data,MATCH($A10,Exch_regions,0),MATCH(D$1,Exch_months,0))</f>
        <v>6900</v>
      </c>
      <c r="E10" s="12">
        <f t="array" ref="E10">INDEX(Exchange_rate_data,MATCH($A10,Exch_regions,0),MATCH(E$1,Exch_months,0))</f>
        <v>6962.5</v>
      </c>
      <c r="F10" s="12">
        <f t="array" ref="F10">INDEX(Exchange_rate_data,MATCH($A10,Exch_regions,0),MATCH(F$1,Exch_months,0))</f>
        <v>6862.5</v>
      </c>
      <c r="G10" s="12">
        <f t="array" ref="G10">INDEX(Exchange_rate_data,MATCH($A10,Exch_regions,0),MATCH(G$1,Exch_months,0))</f>
        <v>6875</v>
      </c>
      <c r="H10" s="12">
        <f t="array" ref="H10">INDEX(Exchange_rate_data,MATCH($A10,Exch_regions,0),MATCH(H$1,Exch_months,0))</f>
        <v>6820</v>
      </c>
      <c r="I10" s="12">
        <f t="array" ref="I10">INDEX(Exchange_rate_data,MATCH($A10,Exch_regions,0),MATCH(I$1,Exch_months,0))</f>
        <v>6762.5</v>
      </c>
      <c r="J10" s="12">
        <f t="array" ref="J10">INDEX(Exchange_rate_data,MATCH($A10,Exch_regions,0),MATCH(J$1,Exch_months,0))</f>
        <v>6602.5</v>
      </c>
      <c r="K10" s="12">
        <f t="array" ref="K10">INDEX(Exchange_rate_data,MATCH($A10,Exch_regions,0),MATCH(K$1,Exch_months,0))</f>
        <v>6537.5</v>
      </c>
      <c r="L10" s="12">
        <f t="array" ref="L10">INDEX(Exchange_rate_data,MATCH($A10,Exch_regions,0),MATCH(L$1,Exch_months,0))</f>
        <v>6575</v>
      </c>
      <c r="M10" s="12">
        <f t="array" ref="M10">INDEX(Exchange_rate_data,MATCH($A10,Exch_regions,0),MATCH(M$1,Exch_months,0))</f>
        <v>6660</v>
      </c>
      <c r="N10" s="12">
        <f t="array" ref="N10">INDEX(Exchange_rate_data,MATCH($A10,Exch_regions,0),MATCH(N$1,Exch_months,0))</f>
        <v>6850</v>
      </c>
      <c r="O10" s="12">
        <f t="array" ref="O10">INDEX(Exchange_rate_data,MATCH($A10,Exch_regions,0),MATCH(O$1,Exch_months,0))</f>
        <v>6787.5</v>
      </c>
      <c r="P10" s="12">
        <f t="array" ref="P10">INDEX(Exchange_rate_data,MATCH($A10,Exch_regions,0),MATCH(P$1,Exch_months,0))</f>
        <v>6900</v>
      </c>
      <c r="Q10" s="12">
        <f t="array" ref="Q10">INDEX(Exchange_rate_data,MATCH($A10,Exch_regions,0),MATCH(Q$1,Exch_months,0))</f>
        <v>6900</v>
      </c>
      <c r="R10" s="12">
        <f t="array" ref="R10">INDEX(Exchange_rate_data,MATCH($A10,Exch_regions,0),MATCH(R$1,Exch_months,0))</f>
        <v>6900</v>
      </c>
      <c r="S10" s="12">
        <f t="array" ref="S10">INDEX(Exchange_rate_data,MATCH($A10,Exch_regions,0),MATCH(S$1,Exch_months,0))</f>
        <v>6900</v>
      </c>
      <c r="T10" s="12">
        <f t="array" ref="T10">INDEX(Exchange_rate_data,MATCH($A10,Exch_regions,0),MATCH(T$1,Exch_months,0))</f>
        <v>6900</v>
      </c>
      <c r="U10" s="12">
        <f t="array" ref="U10">INDEX(Exchange_rate_data,MATCH($A10,Exch_regions,0),MATCH(U$1,Exch_months,0))</f>
        <v>6900</v>
      </c>
      <c r="V10" s="12">
        <f t="array" ref="V10">INDEX(Exchange_rate_data,MATCH($A10,Exch_regions,0),MATCH(V$1,Exch_months,0))</f>
        <v>6900</v>
      </c>
      <c r="W10" s="12">
        <f t="array" ref="W10">INDEX(Exchange_rate_data,MATCH($A10,Exch_regions,0),MATCH(W$1,Exch_months,0))</f>
        <v>6937.5</v>
      </c>
      <c r="X10" s="12">
        <f t="array" ref="X10">INDEX(Exchange_rate_data,MATCH($A10,Exch_regions,0),MATCH(X$1,Exch_months,0))</f>
        <v>7050</v>
      </c>
      <c r="Y10" s="12">
        <f t="array" ref="Y10">INDEX(Exchange_rate_data,MATCH($A10,Exch_regions,0),MATCH(Y$1,Exch_months,0))</f>
        <v>7010</v>
      </c>
      <c r="Z10" s="12">
        <f t="array" ref="Z10">INDEX(Exchange_rate_data,MATCH($A10,Exch_regions,0),MATCH(Z$1,Exch_months,0))</f>
        <v>7012.5</v>
      </c>
      <c r="AA10" s="12">
        <f t="array" ref="AA10">INDEX(Exchange_rate_data,MATCH($A10,Exch_regions,0),MATCH(AA$1,Exch_months,0))</f>
        <v>7100</v>
      </c>
      <c r="AB10" s="12">
        <f t="array" ref="AB10">INDEX(Exchange_rate_data,MATCH($A10,Exch_regions,0),MATCH(AB$1,Exch_months,0))</f>
        <v>7050</v>
      </c>
      <c r="AC10" s="12">
        <f t="array" ref="AC10">INDEX(Exchange_rate_data,MATCH($A10,Exch_regions,0),MATCH(AC$1,Exch_months,0))</f>
        <v>7250</v>
      </c>
      <c r="AD10" s="12">
        <f t="array" ref="AD10">INDEX(Exchange_rate_data,MATCH($A10,Exch_regions,0),MATCH(AD$1,Exch_months,0))</f>
        <v>7237.5</v>
      </c>
      <c r="AE10" s="12">
        <f t="array" ref="AE10">INDEX(Exchange_rate_data,MATCH($A10,Exch_regions,0),MATCH(AE$1,Exch_months,0))</f>
        <v>7500</v>
      </c>
      <c r="AF10" s="12">
        <f t="array" ref="AF10">INDEX(Exchange_rate_data,MATCH($A10,Exch_regions,0),MATCH(AF$1,Exch_months,0))</f>
        <v>7312.5</v>
      </c>
      <c r="AG10" s="12">
        <f t="array" ref="AG10">INDEX(Exchange_rate_data,MATCH($A10,Exch_regions,0),MATCH(AG$1,Exch_months,0))</f>
        <v>7300</v>
      </c>
      <c r="AH10" s="12">
        <f t="array" ref="AH10">INDEX(Exchange_rate_data,MATCH($A10,Exch_regions,0),MATCH(AH$1,Exch_months,0))</f>
        <v>7500</v>
      </c>
      <c r="AI10" s="12">
        <f t="array" ref="AI10">INDEX(Exchange_rate_data,MATCH($A10,Exch_regions,0),MATCH(AI$1,Exch_months,0))</f>
        <v>7500</v>
      </c>
      <c r="AJ10" s="12">
        <f t="array" ref="AJ10">INDEX(Exchange_rate_data,MATCH($A10,Exch_regions,0),MATCH(AJ$1,Exch_months,0))</f>
        <v>7712.5</v>
      </c>
      <c r="AK10" s="12">
        <f t="array" ref="AK10">INDEX(Exchange_rate_data,MATCH($A10,Exch_regions,0),MATCH(AK$1,Exch_months,0))</f>
        <v>7700</v>
      </c>
      <c r="AL10" s="12">
        <f t="array" ref="AL10">INDEX(Exchange_rate_data,MATCH($A10,Exch_regions,0),MATCH(AL$1,Exch_months,0))</f>
        <v>7012.5</v>
      </c>
      <c r="AM10" s="12">
        <f t="array" ref="AM10">INDEX(Exchange_rate_data,MATCH($A10,Exch_regions,0),MATCH(AM$1,Exch_months,0))</f>
        <v>6900</v>
      </c>
      <c r="AN10" s="12">
        <f t="array" ref="AN10">INDEX(Exchange_rate_data,MATCH($A10,Exch_regions,0),MATCH(AN$1,Exch_months,0))</f>
        <v>7175</v>
      </c>
      <c r="AO10" s="12">
        <f t="array" ref="AO10">INDEX(Exchange_rate_data,MATCH($A10,Exch_regions,0),MATCH(AO$1,Exch_months,0))</f>
        <v>7125</v>
      </c>
      <c r="AP10" s="12">
        <f t="array" ref="AP10">INDEX(Exchange_rate_data,MATCH($A10,Exch_regions,0),MATCH(AP$1,Exch_months,0))</f>
        <v>7325</v>
      </c>
      <c r="AQ10" s="12">
        <f t="array" ref="AQ10">INDEX(Exchange_rate_data,MATCH($A10,Exch_regions,0),MATCH(AQ$1,Exch_months,0))</f>
        <v>7412.5</v>
      </c>
      <c r="AR10" s="12">
        <f t="array" ref="AR10">INDEX(Exchange_rate_data,MATCH($A10,Exch_regions,0),MATCH(AR$1,Exch_months,0))</f>
        <v>7450</v>
      </c>
      <c r="AS10" s="12">
        <f t="array" ref="AS10">INDEX(Exchange_rate_data,MATCH($A10,Exch_regions,0),MATCH(AS$1,Exch_months,0))</f>
        <v>7500</v>
      </c>
      <c r="AT10" s="12">
        <f t="array" ref="AT10">INDEX(Exchange_rate_data,MATCH($A10,Exch_regions,0),MATCH(AT$1,Exch_months,0))</f>
        <v>7500</v>
      </c>
      <c r="AU10" s="12">
        <f t="array" ref="AU10">INDEX(Exchange_rate_data,MATCH($A10,Exch_regions,0),MATCH(AU$1,Exch_months,0))</f>
        <v>7575</v>
      </c>
      <c r="AV10" s="12">
        <f t="array" ref="AV10">INDEX(Exchange_rate_data,MATCH($A10,Exch_regions,0),MATCH(AV$1,Exch_months,0))</f>
        <v>7575</v>
      </c>
      <c r="AW10" s="12">
        <f t="array" ref="AW10">INDEX(Exchange_rate_data,MATCH($A10,Exch_regions,0),MATCH(AW$1,Exch_months,0))</f>
        <v>7887.5</v>
      </c>
      <c r="AX10" s="12">
        <f t="array" ref="AX10">INDEX(Exchange_rate_data,MATCH($A10,Exch_regions,0),MATCH(AX$1,Exch_months,0))</f>
        <v>7637.5</v>
      </c>
      <c r="AY10" s="12">
        <f t="array" ref="AY10">INDEX(Exchange_rate_data,MATCH($A10,Exch_regions,0),MATCH(AY$1,Exch_months,0))</f>
        <v>7125</v>
      </c>
      <c r="AZ10" s="12">
        <f t="array" ref="AZ10">INDEX(Exchange_rate_data,MATCH($A10,Exch_regions,0),MATCH(AZ$1,Exch_months,0))</f>
        <v>8275</v>
      </c>
      <c r="BA10" s="12">
        <f t="array" ref="BA10">INDEX(Exchange_rate_data,MATCH($A10,Exch_regions,0),MATCH(BA$1,Exch_months,0))</f>
        <v>8575</v>
      </c>
      <c r="BB10" s="12">
        <f t="array" ref="BB10">INDEX(Exchange_rate_data,MATCH($A10,Exch_regions,0),MATCH(BB$1,Exch_months,0))</f>
        <v>8740</v>
      </c>
      <c r="BC10" s="12">
        <f t="array" ref="BC10">INDEX(Exchange_rate_data,MATCH($A10,Exch_regions,0),MATCH(BC$1,Exch_months,0))</f>
        <v>8925</v>
      </c>
      <c r="BD10" s="12">
        <f t="array" ref="BD10">INDEX(Exchange_rate_data,MATCH($A10,Exch_regions,0),MATCH(BD$1,Exch_months,0))</f>
        <v>9550</v>
      </c>
      <c r="BE10" s="12">
        <f t="array" ref="BE10">INDEX(Exchange_rate_data,MATCH($A10,Exch_regions,0),MATCH(BE$1,Exch_months,0))</f>
        <v>9550</v>
      </c>
      <c r="BF10" s="12">
        <f t="array" ref="BF10">INDEX(Exchange_rate_data,MATCH($A10,Exch_regions,0),MATCH(BF$1,Exch_months,0))</f>
        <v>9780</v>
      </c>
      <c r="BG10" s="12">
        <f t="array" ref="BG10">INDEX(Exchange_rate_data,MATCH($A10,Exch_regions,0),MATCH(BG$1,Exch_months,0))</f>
        <v>9980</v>
      </c>
      <c r="BH10" s="12">
        <f t="array" ref="BH10">INDEX(Exchange_rate_data,MATCH($A10,Exch_regions,0),MATCH(BH$1,Exch_months,0))</f>
        <v>10000</v>
      </c>
      <c r="BI10" s="12">
        <f t="array" ref="BI10">INDEX(Exchange_rate_data,MATCH($A10,Exch_regions,0),MATCH(BI$1,Exch_months,0))</f>
        <v>10025</v>
      </c>
      <c r="BJ10" s="12">
        <f t="array" ref="BJ10">INDEX(Exchange_rate_data,MATCH($A10,Exch_regions,0),MATCH(BJ$1,Exch_months,0))</f>
        <v>10000</v>
      </c>
      <c r="BK10" s="12">
        <f t="array" ref="BK10">INDEX(Exchange_rate_data,MATCH($A10,Exch_regions,0),MATCH(BK$1,Exch_months,0))</f>
        <v>10000</v>
      </c>
      <c r="BL10" s="12">
        <f t="array" ref="BL10">INDEX(Exchange_rate_data,MATCH($A10,Exch_regions,0),MATCH(BL$1,Exch_months,0))</f>
        <v>10475</v>
      </c>
      <c r="BM10" s="12">
        <f t="array" ref="BM10">INDEX(Exchange_rate_data,MATCH($A10,Exch_regions,0),MATCH(BM$1,Exch_months,0))</f>
        <v>10400</v>
      </c>
      <c r="BN10" s="12">
        <f t="array" ref="BN10">INDEX(Exchange_rate_data,MATCH($A10,Exch_regions,0),MATCH(BN$1,Exch_months,0))</f>
        <v>9819</v>
      </c>
      <c r="BO10" s="12">
        <f t="array" ref="BO10">INDEX(Exchange_rate_data,MATCH($A10,Exch_regions,0),MATCH(BO$1,Exch_months,0))</f>
        <v>9937.5</v>
      </c>
      <c r="BP10" s="12">
        <f t="array" ref="BP10">INDEX(Exchange_rate_data,MATCH($A10,Exch_regions,0),MATCH(BP$1,Exch_months,0))</f>
        <v>10030</v>
      </c>
      <c r="BQ10" s="12">
        <f t="array" ref="BQ10">INDEX(Exchange_rate_data,MATCH($A10,Exch_regions,0),MATCH(BQ$1,Exch_months,0))</f>
        <v>9912.5</v>
      </c>
      <c r="BR10" s="12">
        <f t="array" ref="BR10">INDEX(Exchange_rate_data,MATCH($A10,Exch_regions,0),MATCH(BR$1,Exch_months,0))</f>
        <v>9862.5</v>
      </c>
      <c r="BS10" s="12">
        <f t="array" ref="BS10">INDEX(Exchange_rate_data,MATCH($A10,Exch_regions,0),MATCH(BS$1,Exch_months,0))</f>
        <v>9935</v>
      </c>
      <c r="BT10" s="12">
        <f t="array" ref="BT10">INDEX(Exchange_rate_data,MATCH($A10,Exch_regions,0),MATCH(BT$1,Exch_months,0))</f>
        <v>9919</v>
      </c>
      <c r="BU10" s="12">
        <f t="array" ref="BU10">INDEX(Exchange_rate_data,MATCH($A10,Exch_regions,0),MATCH(BU$1,Exch_months,0))</f>
        <v>9650</v>
      </c>
      <c r="BV10" s="12">
        <f t="array" ref="BV10">INDEX(Exchange_rate_data,MATCH($A10,Exch_regions,0),MATCH(BV$1,Exch_months,0))</f>
        <v>9850</v>
      </c>
      <c r="BW10" s="12">
        <f t="array" ref="BW10">INDEX(Exchange_rate_data,MATCH($A10,Exch_regions,0),MATCH(BW$1,Exch_months,0))</f>
        <v>9850</v>
      </c>
      <c r="BX10" s="12">
        <f t="array" ref="BX10">INDEX(Exchange_rate_data,MATCH($A10,Exch_regions,0),MATCH(BX$1,Exch_months,0))</f>
        <v>9325</v>
      </c>
      <c r="BY10" s="12">
        <f t="array" ref="BY10">INDEX(Exchange_rate_data,MATCH($A10,Exch_regions,0),MATCH(BY$1,Exch_months,0))</f>
        <v>8800</v>
      </c>
      <c r="BZ10" s="12">
        <f t="array" ref="BZ10">INDEX(Exchange_rate_data,MATCH($A10,Exch_regions,0),MATCH(BZ$1,Exch_months,0))</f>
        <v>8275</v>
      </c>
      <c r="CA10" s="12">
        <f t="array" ref="CA10">INDEX(Exchange_rate_data,MATCH($A10,Exch_regions,0),MATCH(CA$1,Exch_months,0))</f>
        <v>8344</v>
      </c>
      <c r="CB10" s="12">
        <f t="array" ref="CB10">INDEX(Exchange_rate_data,MATCH($A10,Exch_regions,0),MATCH(CB$1,Exch_months,0))</f>
        <v>8345</v>
      </c>
      <c r="CC10" s="12">
        <f t="array" ref="CC10">INDEX(Exchange_rate_data,MATCH($A10,Exch_regions,0),MATCH(CC$1,Exch_months,0))</f>
        <v>8440</v>
      </c>
      <c r="CD10" s="12">
        <f t="array" ref="CD10">INDEX(Exchange_rate_data,MATCH($A10,Exch_regions,0),MATCH(CD$1,Exch_months,0))</f>
        <v>8400</v>
      </c>
      <c r="CE10" s="12">
        <f t="array" ref="CE10">INDEX(Exchange_rate_data,MATCH($A10,Exch_regions,0),MATCH(CE$1,Exch_months,0))</f>
        <v>8350</v>
      </c>
      <c r="CF10" s="12">
        <f t="array" ref="CF10">INDEX(Exchange_rate_data,MATCH($A10,Exch_regions,0),MATCH(CF$1,Exch_months,0))</f>
        <v>8338</v>
      </c>
      <c r="CG10" s="12">
        <f t="array" ref="CG10">INDEX(Exchange_rate_data,MATCH($A10,Exch_regions,0),MATCH(CG$1,Exch_months,0))</f>
        <v>8406</v>
      </c>
      <c r="CH10" s="12">
        <f t="array" ref="CH10">INDEX(Exchange_rate_data,MATCH($A10,Exch_regions,0),MATCH(CH$1,Exch_months,0))</f>
        <v>8487.5</v>
      </c>
      <c r="CI10" s="12">
        <f t="array" ref="CI10">INDEX(Exchange_rate_data,MATCH($A10,Exch_regions,0),MATCH(CI$1,Exch_months,0))</f>
        <v>8500</v>
      </c>
      <c r="CJ10" s="12">
        <f t="array" ref="CJ10">INDEX(Exchange_rate_data,MATCH($A10,Exch_regions,0),MATCH(CJ$1,Exch_months,0))</f>
        <v>8437.5</v>
      </c>
      <c r="CK10" s="12">
        <f t="array" ref="CK10">INDEX(Exchange_rate_data,MATCH($A10,Exch_regions,0),MATCH(CK$1,Exch_months,0))</f>
        <v>8462.5</v>
      </c>
      <c r="CL10" s="12">
        <f t="array" ref="CL10">INDEX(Exchange_rate_data,MATCH($A10,Exch_regions,0),MATCH(CL$1,Exch_months,0))</f>
        <v>8441.5</v>
      </c>
      <c r="CM10" s="12">
        <f t="array" ref="CM10">INDEX(Exchange_rate_data,MATCH($A10,Exch_regions,0),MATCH(CM$1,Exch_months,0))</f>
        <v>8505</v>
      </c>
      <c r="CN10" s="12">
        <f t="array" ref="CN10">INDEX(Exchange_rate_data,MATCH($A10,Exch_regions,0),MATCH(CN$1,Exch_months,0))</f>
        <v>8519</v>
      </c>
      <c r="CO10" s="12">
        <f t="array" ref="CO10">INDEX(Exchange_rate_data,MATCH($A10,Exch_regions,0),MATCH(CO$1,Exch_months,0))</f>
        <v>8550</v>
      </c>
      <c r="CP10" s="12">
        <f t="array" ref="CP10">INDEX(Exchange_rate_data,MATCH($A10,Exch_regions,0),MATCH(CP$1,Exch_months,0))</f>
        <v>8600</v>
      </c>
      <c r="CQ10" s="12">
        <f t="array" ref="CQ10">INDEX(Exchange_rate_data,MATCH($A10,Exch_regions,0),MATCH(CQ$1,Exch_months,0))</f>
        <v>8608.5</v>
      </c>
      <c r="CR10" s="12">
        <f t="array" ref="CR10">INDEX(Exchange_rate_data,MATCH($A10,Exch_regions,0),MATCH(CR$1,Exch_months,0))</f>
        <v>8550</v>
      </c>
      <c r="CS10" s="12">
        <f t="array" ref="CS10">INDEX(Exchange_rate_data,MATCH($A10,Exch_regions,0),MATCH(CS$1,Exch_months,0))</f>
        <v>8562.5</v>
      </c>
      <c r="CT10" s="12">
        <f t="array" ref="CT10">INDEX(Exchange_rate_data,MATCH($A10,Exch_regions,0),MATCH(CT$1,Exch_months,0))</f>
        <v>8550</v>
      </c>
      <c r="CU10" s="12">
        <f t="array" ref="CU10">INDEX(Exchange_rate_data,MATCH($A10,Exch_regions,0),MATCH(CU$1,Exch_months,0))</f>
        <v>8521.5</v>
      </c>
      <c r="CV10" s="12">
        <f t="array" ref="CV10">INDEX(Exchange_rate_data,MATCH($A10,Exch_regions,0),MATCH(CV$1,Exch_months,0))</f>
        <v>8526</v>
      </c>
      <c r="CW10" s="12">
        <f t="array" ref="CW10">INDEX(Exchange_rate_data,MATCH($A10,Exch_regions,0),MATCH(CW$1,Exch_months,0))</f>
        <v>8500</v>
      </c>
      <c r="CX10" s="12">
        <f t="array" ref="CX10">INDEX(Exchange_rate_data,MATCH($A10,Exch_regions,0),MATCH(CX$1,Exch_months,0))</f>
        <v>8505</v>
      </c>
      <c r="CY10" s="12">
        <f t="array" ref="CY10">INDEX(Exchange_rate_data,MATCH($A10,Exch_regions,0),MATCH(CY$1,Exch_months,0))</f>
        <v>8512.5</v>
      </c>
      <c r="CZ10" s="12">
        <f t="array" ref="CZ10">INDEX(Exchange_rate_data,MATCH($A10,Exch_regions,0),MATCH(CZ$1,Exch_months,0))</f>
        <v>8550</v>
      </c>
      <c r="DA10" s="12">
        <f t="shared" si="0"/>
        <v>8550</v>
      </c>
      <c r="DB10" s="12">
        <f t="shared" si="0"/>
        <v>8537.5</v>
      </c>
      <c r="DC10" s="12">
        <f t="shared" si="0"/>
        <v>8550</v>
      </c>
      <c r="DD10" s="12">
        <f t="shared" si="0"/>
        <v>8560</v>
      </c>
      <c r="DE10" s="12">
        <f t="shared" si="0"/>
        <v>8587</v>
      </c>
      <c r="DF10" s="12">
        <f t="shared" si="0"/>
        <v>8600</v>
      </c>
      <c r="DG10" s="12">
        <f t="shared" si="0"/>
        <v>8562.5</v>
      </c>
      <c r="DH10" s="12">
        <f t="shared" si="0"/>
        <v>8550</v>
      </c>
      <c r="DI10" s="12">
        <f t="shared" si="0"/>
        <v>8587.5</v>
      </c>
      <c r="DJ10" s="12">
        <f t="shared" si="0"/>
        <v>8520</v>
      </c>
      <c r="DK10" s="12">
        <f t="shared" si="0"/>
        <v>8587.5</v>
      </c>
      <c r="DL10" s="12">
        <f t="shared" si="0"/>
        <v>8612.5</v>
      </c>
      <c r="DM10" s="12">
        <f t="shared" si="0"/>
        <v>8500</v>
      </c>
      <c r="DN10" s="12">
        <f t="shared" si="0"/>
        <v>8600</v>
      </c>
      <c r="DO10" s="12">
        <f t="shared" si="0"/>
        <v>8600</v>
      </c>
      <c r="DP10" s="12">
        <f t="shared" si="0"/>
        <v>8500</v>
      </c>
      <c r="DQ10" s="12">
        <f t="shared" si="1"/>
        <v>8587.5</v>
      </c>
      <c r="DR10" s="12">
        <f t="shared" si="1"/>
        <v>8600</v>
      </c>
      <c r="DS10" s="12">
        <f t="shared" si="1"/>
        <v>8600</v>
      </c>
      <c r="DT10" s="12">
        <f t="shared" si="1"/>
        <v>8750</v>
      </c>
      <c r="DU10" s="12">
        <f t="shared" si="1"/>
        <v>8600</v>
      </c>
      <c r="DV10" s="12">
        <f t="shared" si="1"/>
        <v>8820</v>
      </c>
      <c r="DW10" s="12">
        <f t="shared" si="1"/>
        <v>8731</v>
      </c>
      <c r="DX10" s="12">
        <f t="shared" si="1"/>
        <v>8662</v>
      </c>
      <c r="DY10" s="12">
        <f t="shared" si="1"/>
        <v>8675</v>
      </c>
      <c r="DZ10" s="12">
        <f t="shared" si="1"/>
        <v>8700</v>
      </c>
      <c r="EA10" s="12">
        <f t="shared" si="1"/>
        <v>8350</v>
      </c>
      <c r="EB10" s="12">
        <f t="shared" si="1"/>
        <v>8850</v>
      </c>
      <c r="EC10" s="12">
        <f t="shared" si="1"/>
        <v>8850</v>
      </c>
      <c r="ED10" s="12">
        <f t="shared" si="1"/>
        <v>8700</v>
      </c>
      <c r="EE10" s="12">
        <f t="shared" si="1"/>
        <v>8700</v>
      </c>
      <c r="EF10" s="12">
        <f t="shared" si="1"/>
        <v>8775</v>
      </c>
      <c r="EG10" s="12">
        <f>INDEX(Exchange_rate_data1,MATCH('Exch rates'!$A10,Exch_regions,0),MATCH(EG$1,Exch_months3,0))</f>
        <v>8890</v>
      </c>
      <c r="EH10" s="36">
        <f>INDEX(Exchange_rate_data2,MATCH('Exch rates'!A10,Exch_regions,0),MATCH(EH$1,Exch_months4,0))</f>
        <v>8937</v>
      </c>
      <c r="EI10" s="36">
        <f>INDEX(Exchange_rate_data3,MATCH('Exch rates'!A10,Exch_regions,0),MATCH(EI$1,Exch_months5,0))</f>
        <v>8932</v>
      </c>
      <c r="EJ10" s="36">
        <f>INDEX(Exchange_rate4,MATCH('Exch rates'!A10,Exch_regions,0),MATCH(EJ$1,Exch_month6,0))</f>
        <v>8950</v>
      </c>
      <c r="EK10" s="36">
        <f>INDEX(Exchange_rate5,MATCH('Exch rates'!A10,Exch_regions,0),MATCH(EK$1,Exch_month7,0))</f>
        <v>9400</v>
      </c>
      <c r="EL10" s="36">
        <f>INDEX(Exchange_rate6,MATCH('Exch rates'!A10,Exch_regions,0),MATCH(EL$1,Exch_month9,0))</f>
        <v>9830</v>
      </c>
      <c r="EM10" s="36">
        <f>INDEX(Exchange_rate7,MATCH('Exch rates'!A10,Exch_regions,0),MATCH(EM$1,Exch_month10,0))</f>
        <v>10012.5</v>
      </c>
      <c r="EN10" s="36">
        <f>INDEX(Exchange_rate8,MATCH('Exch rates'!A10,Exch_regions,0),MATCH(EN$1,Exchange_month11,0))</f>
        <v>10000</v>
      </c>
      <c r="EO10" s="36">
        <f>INDEX(Exchange_rate9,MATCH('Exch rates'!A10,Exch_regions,0),MATCH(EO$1,Exch_month11,0))</f>
        <v>9950</v>
      </c>
      <c r="EP10" s="36">
        <f>INDEX(Exchange_rate10,MATCH('Exch rates'!A10,Exch_regions,0),MATCH(EP$1,Exch_month12,0))</f>
        <v>9800</v>
      </c>
      <c r="EQ10" s="36">
        <f>INDEX(Exchange_rate11,MATCH('Exch rates'!A10,Exch_regions,0),MATCH(EQ$1,Exch_month13,0))</f>
        <v>9755.5</v>
      </c>
      <c r="ER10" s="36">
        <f>INDEX(Exchange_rate12,MATCH('Exch rates'!A10,Exch_regions,0),MATCH(ER$1,Exch_month14,0))</f>
        <v>10215</v>
      </c>
      <c r="ES10" s="36">
        <f>INDEX(Exchange_rate13,MATCH('Exch rates'!A10,Exch_regions,0),MATCH(ES$1,Exch_month15,0))</f>
        <v>10000</v>
      </c>
      <c r="ET10" s="36">
        <f>INDEX(Exchange_rate14,MATCH('Exch rates'!A10,Exch_regions,0),MATCH(ET$1,Exch_month16,0))</f>
        <v>10225</v>
      </c>
      <c r="EU10" s="36">
        <f>INDEX(Exchange_rate15,MATCH('Exch rates'!A10,Exch_regions,0),MATCH(EU$1,Exch_month17,0))</f>
        <v>10200</v>
      </c>
      <c r="EV10" s="36">
        <f>INDEX(Exchange_rate16,MATCH('Exch rates'!A10,Exch_regions,0),MATCH(EV$1,Exch_month18,0))</f>
        <v>10000</v>
      </c>
      <c r="EW10" s="36">
        <f>INDEX(Exchange_rate17,MATCH('Exch rates'!A10,Exch_regions,0),MATCH(EW$1,Exch_month19,0))</f>
        <v>10000</v>
      </c>
      <c r="EX10" s="36">
        <f>INDEX(Exchange_rate18,MATCH('Exch rates'!A10,Exch_regions,0),MATCH(EX$1,Exch_month20,0))</f>
        <v>10000</v>
      </c>
      <c r="EY10" s="36">
        <f>INDEX(Exchange_rate19,MATCH('Exch rates'!A10,Exch_regions,0),MATCH(EY$1,Exch_month21,0))</f>
        <v>10000</v>
      </c>
      <c r="EZ10" s="36">
        <f>INDEX(Exchange_rate20,MATCH('Exch rates'!A10,Exch_regions,0),MATCH(EZ$1,Exch_month22,0))</f>
        <v>10000</v>
      </c>
      <c r="FA10" s="36">
        <f>INDEX(Exchange_rate22,MATCH('Exch rates'!A10,Exch_regions,0),MATCH(FA$1,Exch_month24,0))</f>
        <v>10350</v>
      </c>
      <c r="FB10" s="36">
        <f>INDEX(Exchange_rate23,MATCH('Exch rates'!A10,Exch_regions,0),MATCH(FB$1,Exch_month25,0))</f>
        <v>10369</v>
      </c>
    </row>
    <row r="11" spans="1:158" x14ac:dyDescent="0.35">
      <c r="A11" s="1" t="s">
        <v>9</v>
      </c>
      <c r="B11" s="12">
        <f t="array" ref="B11">INDEX(Exchange_rate_data,MATCH($A11,Exch_regions,0),MATCH(B$1,Exch_months,0))</f>
        <v>22600</v>
      </c>
      <c r="C11" s="12">
        <f t="array" ref="C11">INDEX(Exchange_rate_data,MATCH($A11,Exch_regions,0),MATCH(C$1,Exch_months,0))</f>
        <v>21000</v>
      </c>
      <c r="D11" s="12">
        <f t="array" ref="D11">INDEX(Exchange_rate_data,MATCH($A11,Exch_regions,0),MATCH(D$1,Exch_months,0))</f>
        <v>21275</v>
      </c>
      <c r="E11" s="12">
        <f t="array" ref="E11">INDEX(Exchange_rate_data,MATCH($A11,Exch_regions,0),MATCH(E$1,Exch_months,0))</f>
        <v>21437.5</v>
      </c>
      <c r="F11" s="12">
        <f t="array" ref="F11">INDEX(Exchange_rate_data,MATCH($A11,Exch_regions,0),MATCH(F$1,Exch_months,0))</f>
        <v>22000</v>
      </c>
      <c r="G11" s="12">
        <f t="array" ref="G11">INDEX(Exchange_rate_data,MATCH($A11,Exch_regions,0),MATCH(G$1,Exch_months,0))</f>
        <v>23437.5</v>
      </c>
      <c r="H11" s="12">
        <f t="array" ref="H11">INDEX(Exchange_rate_data,MATCH($A11,Exch_regions,0),MATCH(H$1,Exch_months,0))</f>
        <v>25250</v>
      </c>
      <c r="I11" s="12">
        <f t="array" ref="I11">INDEX(Exchange_rate_data,MATCH($A11,Exch_regions,0),MATCH(I$1,Exch_months,0))</f>
        <v>22500</v>
      </c>
      <c r="J11" s="12">
        <f t="array" ref="J11">INDEX(Exchange_rate_data,MATCH($A11,Exch_regions,0),MATCH(J$1,Exch_months,0))</f>
        <v>20525</v>
      </c>
      <c r="K11" s="12">
        <f t="array" ref="K11">INDEX(Exchange_rate_data,MATCH($A11,Exch_regions,0),MATCH(K$1,Exch_months,0))</f>
        <v>21000</v>
      </c>
      <c r="L11" s="12">
        <f t="array" ref="L11">INDEX(Exchange_rate_data,MATCH($A11,Exch_regions,0),MATCH(L$1,Exch_months,0))</f>
        <v>20412.5</v>
      </c>
      <c r="M11" s="12">
        <f t="array" ref="M11">INDEX(Exchange_rate_data,MATCH($A11,Exch_regions,0),MATCH(M$1,Exch_months,0))</f>
        <v>20750</v>
      </c>
      <c r="N11" s="12">
        <f t="array" ref="N11">INDEX(Exchange_rate_data,MATCH($A11,Exch_regions,0),MATCH(N$1,Exch_months,0))</f>
        <v>20425</v>
      </c>
      <c r="O11" s="12">
        <f t="array" ref="O11">INDEX(Exchange_rate_data,MATCH($A11,Exch_regions,0),MATCH(O$1,Exch_months,0))</f>
        <v>19750</v>
      </c>
      <c r="P11" s="12">
        <f t="array" ref="P11">INDEX(Exchange_rate_data,MATCH($A11,Exch_regions,0),MATCH(P$1,Exch_months,0))</f>
        <v>20125</v>
      </c>
      <c r="Q11" s="12">
        <f t="array" ref="Q11">INDEX(Exchange_rate_data,MATCH($A11,Exch_regions,0),MATCH(Q$1,Exch_months,0))</f>
        <v>19875</v>
      </c>
      <c r="R11" s="12">
        <f t="array" ref="R11">INDEX(Exchange_rate_data,MATCH($A11,Exch_regions,0),MATCH(R$1,Exch_months,0))</f>
        <v>20375</v>
      </c>
      <c r="S11" s="12">
        <f t="array" ref="S11">INDEX(Exchange_rate_data,MATCH($A11,Exch_regions,0),MATCH(S$1,Exch_months,0))</f>
        <v>20000</v>
      </c>
      <c r="T11" s="12">
        <f t="array" ref="T11">INDEX(Exchange_rate_data,MATCH($A11,Exch_regions,0),MATCH(T$1,Exch_months,0))</f>
        <v>20000</v>
      </c>
      <c r="U11" s="12">
        <f t="array" ref="U11">INDEX(Exchange_rate_data,MATCH($A11,Exch_regions,0),MATCH(U$1,Exch_months,0))</f>
        <v>20125</v>
      </c>
      <c r="V11" s="12">
        <f t="array" ref="V11">INDEX(Exchange_rate_data,MATCH($A11,Exch_regions,0),MATCH(V$1,Exch_months,0))</f>
        <v>21200</v>
      </c>
      <c r="W11" s="12">
        <f t="array" ref="W11">INDEX(Exchange_rate_data,MATCH($A11,Exch_regions,0),MATCH(W$1,Exch_months,0))</f>
        <v>21187.5</v>
      </c>
      <c r="X11" s="12">
        <f t="array" ref="X11">INDEX(Exchange_rate_data,MATCH($A11,Exch_regions,0),MATCH(X$1,Exch_months,0))</f>
        <v>21250</v>
      </c>
      <c r="Y11" s="12">
        <f t="array" ref="Y11">INDEX(Exchange_rate_data,MATCH($A11,Exch_regions,0),MATCH(Y$1,Exch_months,0))</f>
        <v>21050</v>
      </c>
      <c r="Z11" s="12">
        <f t="array" ref="Z11">INDEX(Exchange_rate_data,MATCH($A11,Exch_regions,0),MATCH(Z$1,Exch_months,0))</f>
        <v>21550</v>
      </c>
      <c r="AA11" s="12">
        <f t="array" ref="AA11">INDEX(Exchange_rate_data,MATCH($A11,Exch_regions,0),MATCH(AA$1,Exch_months,0))</f>
        <v>21750</v>
      </c>
      <c r="AB11" s="12">
        <f t="array" ref="AB11">INDEX(Exchange_rate_data,MATCH($A11,Exch_regions,0),MATCH(AB$1,Exch_months,0))</f>
        <v>21900</v>
      </c>
      <c r="AC11" s="12">
        <f t="array" ref="AC11">INDEX(Exchange_rate_data,MATCH($A11,Exch_regions,0),MATCH(AC$1,Exch_months,0))</f>
        <v>22000</v>
      </c>
      <c r="AD11" s="12">
        <f t="array" ref="AD11">INDEX(Exchange_rate_data,MATCH($A11,Exch_regions,0),MATCH(AD$1,Exch_months,0))</f>
        <v>21666.666666666668</v>
      </c>
      <c r="AE11" s="12">
        <f t="array" ref="AE11">INDEX(Exchange_rate_data,MATCH($A11,Exch_regions,0),MATCH(AE$1,Exch_months,0))</f>
        <v>21333.333333333332</v>
      </c>
      <c r="AF11" s="12">
        <f t="array" ref="AF11">INDEX(Exchange_rate_data,MATCH($A11,Exch_regions,0),MATCH(AF$1,Exch_months,0))</f>
        <v>21333.333333333332</v>
      </c>
      <c r="AG11" s="12">
        <f t="array" ref="AG11">INDEX(Exchange_rate_data,MATCH($A11,Exch_regions,0),MATCH(AG$1,Exch_months,0))</f>
        <v>21066.666666666668</v>
      </c>
      <c r="AH11" s="12">
        <f t="array" ref="AH11">INDEX(Exchange_rate_data,MATCH($A11,Exch_regions,0),MATCH(AH$1,Exch_months,0))</f>
        <v>21083.333333333332</v>
      </c>
      <c r="AI11" s="12">
        <f t="array" ref="AI11">INDEX(Exchange_rate_data,MATCH($A11,Exch_regions,0),MATCH(AI$1,Exch_months,0))</f>
        <v>21333.333333333332</v>
      </c>
      <c r="AJ11" s="12">
        <f t="array" ref="AJ11">INDEX(Exchange_rate_data,MATCH($A11,Exch_regions,0),MATCH(AJ$1,Exch_months,0))</f>
        <v>21958.333333333332</v>
      </c>
      <c r="AK11" s="12">
        <f t="array" ref="AK11">INDEX(Exchange_rate_data,MATCH($A11,Exch_regions,0),MATCH(AK$1,Exch_months,0))</f>
        <v>22000</v>
      </c>
      <c r="AL11" s="12">
        <f t="array" ref="AL11">INDEX(Exchange_rate_data,MATCH($A11,Exch_regions,0),MATCH(AL$1,Exch_months,0))</f>
        <v>22500</v>
      </c>
      <c r="AM11" s="12">
        <f t="array" ref="AM11">INDEX(Exchange_rate_data,MATCH($A11,Exch_regions,0),MATCH(AM$1,Exch_months,0))</f>
        <v>22766.666666666668</v>
      </c>
      <c r="AN11" s="12">
        <f t="array" ref="AN11">INDEX(Exchange_rate_data,MATCH($A11,Exch_regions,0),MATCH(AN$1,Exch_months,0))</f>
        <v>22750</v>
      </c>
      <c r="AO11" s="12">
        <f t="array" ref="AO11">INDEX(Exchange_rate_data,MATCH($A11,Exch_regions,0),MATCH(AO$1,Exch_months,0))</f>
        <v>22500</v>
      </c>
      <c r="AP11" s="12">
        <f t="array" ref="AP11">INDEX(Exchange_rate_data,MATCH($A11,Exch_regions,0),MATCH(AP$1,Exch_months,0))</f>
        <v>23666.666666666668</v>
      </c>
      <c r="AQ11" s="12">
        <f t="array" ref="AQ11">INDEX(Exchange_rate_data,MATCH($A11,Exch_regions,0),MATCH(AQ$1,Exch_months,0))</f>
        <v>23000</v>
      </c>
      <c r="AR11" s="12">
        <f t="array" ref="AR11">INDEX(Exchange_rate_data,MATCH($A11,Exch_regions,0),MATCH(AR$1,Exch_months,0))</f>
        <v>23000</v>
      </c>
      <c r="AS11" s="12">
        <f t="array" ref="AS11">INDEX(Exchange_rate_data,MATCH($A11,Exch_regions,0),MATCH(AS$1,Exch_months,0))</f>
        <v>23333.333333333332</v>
      </c>
      <c r="AT11" s="12">
        <f t="array" ref="AT11">INDEX(Exchange_rate_data,MATCH($A11,Exch_regions,0),MATCH(AT$1,Exch_months,0))</f>
        <v>23333.333333333332</v>
      </c>
      <c r="AU11" s="12">
        <f t="array" ref="AU11">INDEX(Exchange_rate_data,MATCH($A11,Exch_regions,0),MATCH(AU$1,Exch_months,0))</f>
        <v>24046.666666666668</v>
      </c>
      <c r="AV11" s="12">
        <f t="array" ref="AV11">INDEX(Exchange_rate_data,MATCH($A11,Exch_regions,0),MATCH(AV$1,Exch_months,0))</f>
        <v>24283.333333333332</v>
      </c>
      <c r="AW11" s="12">
        <f t="array" ref="AW11">INDEX(Exchange_rate_data,MATCH($A11,Exch_regions,0),MATCH(AW$1,Exch_months,0))</f>
        <v>24333.333333333332</v>
      </c>
      <c r="AX11" s="12">
        <f t="array" ref="AX11">INDEX(Exchange_rate_data,MATCH($A11,Exch_regions,0),MATCH(AX$1,Exch_months,0))</f>
        <v>25333.333333333332</v>
      </c>
      <c r="AY11" s="12">
        <f t="array" ref="AY11">INDEX(Exchange_rate_data,MATCH($A11,Exch_regions,0),MATCH(AY$1,Exch_months,0))</f>
        <v>24750</v>
      </c>
      <c r="AZ11" s="12">
        <f t="array" ref="AZ11">INDEX(Exchange_rate_data,MATCH($A11,Exch_regions,0),MATCH(AZ$1,Exch_months,0))</f>
        <v>24666.666666666668</v>
      </c>
      <c r="BA11" s="12">
        <f t="array" ref="BA11">INDEX(Exchange_rate_data,MATCH($A11,Exch_regions,0),MATCH(BA$1,Exch_months,0))</f>
        <v>24666.666666666668</v>
      </c>
      <c r="BB11" s="12">
        <f t="array" ref="BB11">INDEX(Exchange_rate_data,MATCH($A11,Exch_regions,0),MATCH(BB$1,Exch_months,0))</f>
        <v>24333.333333333332</v>
      </c>
      <c r="BC11" s="12">
        <f t="array" ref="BC11">INDEX(Exchange_rate_data,MATCH($A11,Exch_regions,0),MATCH(BC$1,Exch_months,0))</f>
        <v>24333.333333333332</v>
      </c>
      <c r="BD11" s="12">
        <f t="array" ref="BD11">INDEX(Exchange_rate_data,MATCH($A11,Exch_regions,0),MATCH(BD$1,Exch_months,0))</f>
        <v>22533.333333333332</v>
      </c>
      <c r="BE11" s="12">
        <f t="array" ref="BE11">INDEX(Exchange_rate_data,MATCH($A11,Exch_regions,0),MATCH(BE$1,Exch_months,0))</f>
        <v>23333.333333333332</v>
      </c>
      <c r="BF11" s="12">
        <f t="array" ref="BF11">INDEX(Exchange_rate_data,MATCH($A11,Exch_regions,0),MATCH(BF$1,Exch_months,0))</f>
        <v>23333.333333333332</v>
      </c>
      <c r="BG11" s="12">
        <f t="array" ref="BG11">INDEX(Exchange_rate_data,MATCH($A11,Exch_regions,0),MATCH(BG$1,Exch_months,0))</f>
        <v>24400</v>
      </c>
      <c r="BH11" s="12">
        <f t="array" ref="BH11">INDEX(Exchange_rate_data,MATCH($A11,Exch_regions,0),MATCH(BH$1,Exch_months,0))</f>
        <v>24333.333333333332</v>
      </c>
      <c r="BI11" s="12">
        <f t="array" ref="BI11">INDEX(Exchange_rate_data,MATCH($A11,Exch_regions,0),MATCH(BI$1,Exch_months,0))</f>
        <v>23750</v>
      </c>
      <c r="BJ11" s="12">
        <f t="array" ref="BJ11">INDEX(Exchange_rate_data,MATCH($A11,Exch_regions,0),MATCH(BJ$1,Exch_months,0))</f>
        <v>24266.666666666668</v>
      </c>
      <c r="BK11" s="12">
        <f t="array" ref="BK11">INDEX(Exchange_rate_data,MATCH($A11,Exch_regions,0),MATCH(BK$1,Exch_months,0))</f>
        <v>24666.666666666668</v>
      </c>
      <c r="BL11" s="12">
        <f t="array" ref="BL11">INDEX(Exchange_rate_data,MATCH($A11,Exch_regions,0),MATCH(BL$1,Exch_months,0))</f>
        <v>25000</v>
      </c>
      <c r="BM11" s="12">
        <f t="array" ref="BM11">INDEX(Exchange_rate_data,MATCH($A11,Exch_regions,0),MATCH(BM$1,Exch_months,0))</f>
        <v>24733.333333333332</v>
      </c>
      <c r="BN11" s="12">
        <f t="array" ref="BN11">INDEX(Exchange_rate_data,MATCH($A11,Exch_regions,0),MATCH(BN$1,Exch_months,0))</f>
        <v>24666.666666666668</v>
      </c>
      <c r="BO11" s="12">
        <f t="array" ref="BO11">INDEX(Exchange_rate_data,MATCH($A11,Exch_regions,0),MATCH(BO$1,Exch_months,0))</f>
        <v>26500</v>
      </c>
      <c r="BP11" s="12">
        <f t="array" ref="BP11">INDEX(Exchange_rate_data,MATCH($A11,Exch_regions,0),MATCH(BP$1,Exch_months,0))</f>
        <v>26600</v>
      </c>
      <c r="BQ11" s="12">
        <f t="array" ref="BQ11">INDEX(Exchange_rate_data,MATCH($A11,Exch_regions,0),MATCH(BQ$1,Exch_months,0))</f>
        <v>26250</v>
      </c>
      <c r="BR11" s="12">
        <f t="array" ref="BR11">INDEX(Exchange_rate_data,MATCH($A11,Exch_regions,0),MATCH(BR$1,Exch_months,0))</f>
        <v>26000</v>
      </c>
      <c r="BS11" s="12">
        <f t="array" ref="BS11">INDEX(Exchange_rate_data,MATCH($A11,Exch_regions,0),MATCH(BS$1,Exch_months,0))</f>
        <v>26000</v>
      </c>
      <c r="BT11" s="12">
        <f t="array" ref="BT11">INDEX(Exchange_rate_data,MATCH($A11,Exch_regions,0),MATCH(BT$1,Exch_months,0))</f>
        <v>26000</v>
      </c>
      <c r="BU11" s="12">
        <f t="array" ref="BU11">INDEX(Exchange_rate_data,MATCH($A11,Exch_regions,0),MATCH(BU$1,Exch_months,0))</f>
        <v>26000</v>
      </c>
      <c r="BV11" s="12">
        <f t="array" ref="BV11">INDEX(Exchange_rate_data,MATCH($A11,Exch_regions,0),MATCH(BV$1,Exch_months,0))</f>
        <v>26416.666666666668</v>
      </c>
      <c r="BW11" s="12">
        <f t="array" ref="BW11">INDEX(Exchange_rate_data,MATCH($A11,Exch_regions,0),MATCH(BW$1,Exch_months,0))</f>
        <v>26666.666666666668</v>
      </c>
      <c r="BX11" s="12">
        <f t="array" ref="BX11">INDEX(Exchange_rate_data,MATCH($A11,Exch_regions,0),MATCH(BX$1,Exch_months,0))</f>
        <v>26666.666666666668</v>
      </c>
      <c r="BY11" s="12">
        <f t="array" ref="BY11">INDEX(Exchange_rate_data,MATCH($A11,Exch_regions,0),MATCH(BY$1,Exch_months,0))</f>
        <v>27000</v>
      </c>
      <c r="BZ11" s="12">
        <f t="array" ref="BZ11">INDEX(Exchange_rate_data,MATCH($A11,Exch_regions,0),MATCH(BZ$1,Exch_months,0))</f>
        <v>27000</v>
      </c>
      <c r="CA11" s="12">
        <f t="array" ref="CA11">INDEX(Exchange_rate_data,MATCH($A11,Exch_regions,0),MATCH(CA$1,Exch_months,0))</f>
        <v>27666.666666666668</v>
      </c>
      <c r="CB11" s="12">
        <f t="array" ref="CB11">INDEX(Exchange_rate_data,MATCH($A11,Exch_regions,0),MATCH(CB$1,Exch_months,0))</f>
        <v>26666.666666666668</v>
      </c>
      <c r="CC11" s="12">
        <f t="array" ref="CC11">INDEX(Exchange_rate_data,MATCH($A11,Exch_regions,0),MATCH(CC$1,Exch_months,0))</f>
        <v>27000</v>
      </c>
      <c r="CD11" s="12">
        <f t="array" ref="CD11">INDEX(Exchange_rate_data,MATCH($A11,Exch_regions,0),MATCH(CD$1,Exch_months,0))</f>
        <v>27166.666666666668</v>
      </c>
      <c r="CE11" s="12">
        <f t="array" ref="CE11">INDEX(Exchange_rate_data,MATCH($A11,Exch_regions,0),MATCH(CE$1,Exch_months,0))</f>
        <v>27166.666666666668</v>
      </c>
      <c r="CF11" s="12">
        <f t="array" ref="CF11">INDEX(Exchange_rate_data,MATCH($A11,Exch_regions,0),MATCH(CF$1,Exch_months,0))</f>
        <v>27416.666666666668</v>
      </c>
      <c r="CG11" s="12">
        <f t="array" ref="CG11">INDEX(Exchange_rate_data,MATCH($A11,Exch_regions,0),MATCH(CG$1,Exch_months,0))</f>
        <v>26500</v>
      </c>
      <c r="CH11" s="12">
        <f t="array" ref="CH11">INDEX(Exchange_rate_data,MATCH($A11,Exch_regions,0),MATCH(CH$1,Exch_months,0))</f>
        <v>26833.333333333332</v>
      </c>
      <c r="CI11" s="12">
        <f t="array" ref="CI11">INDEX(Exchange_rate_data,MATCH($A11,Exch_regions,0),MATCH(CI$1,Exch_months,0))</f>
        <v>26833.333333333332</v>
      </c>
      <c r="CJ11" s="12">
        <f t="array" ref="CJ11">INDEX(Exchange_rate_data,MATCH($A11,Exch_regions,0),MATCH(CJ$1,Exch_months,0))</f>
        <v>26666.666666666668</v>
      </c>
      <c r="CK11" s="12">
        <f t="array" ref="CK11">INDEX(Exchange_rate_data,MATCH($A11,Exch_regions,0),MATCH(CK$1,Exch_months,0))</f>
        <v>27333.333333333332</v>
      </c>
      <c r="CL11" s="12">
        <f t="array" ref="CL11">INDEX(Exchange_rate_data,MATCH($A11,Exch_regions,0),MATCH(CL$1,Exch_months,0))</f>
        <v>27000</v>
      </c>
      <c r="CM11" s="12">
        <f t="array" ref="CM11">INDEX(Exchange_rate_data,MATCH($A11,Exch_regions,0),MATCH(CM$1,Exch_months,0))</f>
        <v>26866.666666666668</v>
      </c>
      <c r="CN11" s="12">
        <f t="array" ref="CN11">INDEX(Exchange_rate_data,MATCH($A11,Exch_regions,0),MATCH(CN$1,Exch_months,0))</f>
        <v>26900</v>
      </c>
      <c r="CO11" s="12">
        <f t="array" ref="CO11">INDEX(Exchange_rate_data,MATCH($A11,Exch_regions,0),MATCH(CO$1,Exch_months,0))</f>
        <v>27000</v>
      </c>
      <c r="CP11" s="12">
        <f t="array" ref="CP11">INDEX(Exchange_rate_data,MATCH($A11,Exch_regions,0),MATCH(CP$1,Exch_months,0))</f>
        <v>27016.666666666668</v>
      </c>
      <c r="CQ11" s="12">
        <f t="array" ref="CQ11">INDEX(Exchange_rate_data,MATCH($A11,Exch_regions,0),MATCH(CQ$1,Exch_months,0))</f>
        <v>28425</v>
      </c>
      <c r="CR11" s="12">
        <f t="array" ref="CR11">INDEX(Exchange_rate_data,MATCH($A11,Exch_regions,0),MATCH(CR$1,Exch_months,0))</f>
        <v>28675</v>
      </c>
      <c r="CS11" s="12">
        <f t="array" ref="CS11">INDEX(Exchange_rate_data,MATCH($A11,Exch_regions,0),MATCH(CS$1,Exch_months,0))</f>
        <v>30416.666666666668</v>
      </c>
      <c r="CT11" s="12">
        <f t="array" ref="CT11">INDEX(Exchange_rate_data,MATCH($A11,Exch_regions,0),MATCH(CT$1,Exch_months,0))</f>
        <v>29083.333333333332</v>
      </c>
      <c r="CU11" s="12">
        <f t="array" ref="CU11">INDEX(Exchange_rate_data,MATCH($A11,Exch_regions,0),MATCH(CU$1,Exch_months,0))</f>
        <v>30333.333333333332</v>
      </c>
      <c r="CV11" s="12">
        <f t="array" ref="CV11">INDEX(Exchange_rate_data,MATCH($A11,Exch_regions,0),MATCH(CV$1,Exch_months,0))</f>
        <v>30333.333333333332</v>
      </c>
      <c r="CW11" s="12">
        <f t="array" ref="CW11">INDEX(Exchange_rate_data,MATCH($A11,Exch_regions,0),MATCH(CW$1,Exch_months,0))</f>
        <v>30000</v>
      </c>
      <c r="CX11" s="12">
        <f t="array" ref="CX11">INDEX(Exchange_rate_data,MATCH($A11,Exch_regions,0),MATCH(CX$1,Exch_months,0))</f>
        <v>30400</v>
      </c>
      <c r="CY11" s="12">
        <f t="array" ref="CY11">INDEX(Exchange_rate_data,MATCH($A11,Exch_regions,0),MATCH(CY$1,Exch_months,0))</f>
        <v>30083.333333333332</v>
      </c>
      <c r="CZ11" s="12">
        <f t="array" ref="CZ11">INDEX(Exchange_rate_data,MATCH($A11,Exch_regions,0),MATCH(CZ$1,Exch_months,0))</f>
        <v>30083.333333333332</v>
      </c>
      <c r="DA11" s="12">
        <f t="shared" si="0"/>
        <v>29666.666666666668</v>
      </c>
      <c r="DB11" s="12">
        <f t="shared" si="0"/>
        <v>30000</v>
      </c>
      <c r="DC11" s="12">
        <f t="shared" si="0"/>
        <v>30333.333333333332</v>
      </c>
      <c r="DD11" s="12">
        <f t="shared" si="0"/>
        <v>30533.333333333332</v>
      </c>
      <c r="DE11" s="12">
        <f t="shared" si="0"/>
        <v>30666</v>
      </c>
      <c r="DF11" s="12">
        <f t="shared" si="0"/>
        <v>30666.666666666668</v>
      </c>
      <c r="DG11" s="12">
        <f t="shared" si="0"/>
        <v>30333.333333333332</v>
      </c>
      <c r="DH11" s="12">
        <f t="shared" si="0"/>
        <v>30333.333333333332</v>
      </c>
      <c r="DI11" s="12">
        <f t="shared" si="0"/>
        <v>30333.333333333332</v>
      </c>
      <c r="DJ11" s="12">
        <f t="shared" si="0"/>
        <v>30333.333333333332</v>
      </c>
      <c r="DK11" s="12">
        <f t="shared" si="0"/>
        <v>30333.333333333332</v>
      </c>
      <c r="DL11" s="12">
        <f t="shared" si="0"/>
        <v>30333.333333333332</v>
      </c>
      <c r="DM11" s="12">
        <f t="shared" si="0"/>
        <v>30333.333333333332</v>
      </c>
      <c r="DN11" s="12">
        <f t="shared" si="0"/>
        <v>30333.333333333332</v>
      </c>
      <c r="DO11" s="12">
        <f t="shared" si="0"/>
        <v>30333.333333333332</v>
      </c>
      <c r="DP11" s="12">
        <f t="shared" si="0"/>
        <v>30333.333333333332</v>
      </c>
      <c r="DQ11" s="12">
        <f t="shared" si="1"/>
        <v>30333.333333333332</v>
      </c>
      <c r="DR11" s="12">
        <f t="shared" si="1"/>
        <v>30333</v>
      </c>
      <c r="DS11" s="12">
        <f t="shared" si="1"/>
        <v>30333</v>
      </c>
      <c r="DT11" s="12">
        <f t="shared" si="1"/>
        <v>30333</v>
      </c>
      <c r="DU11" s="12">
        <f t="shared" si="1"/>
        <v>30333</v>
      </c>
      <c r="DV11" s="12">
        <f t="shared" si="1"/>
        <v>30333</v>
      </c>
      <c r="DW11" s="12">
        <f t="shared" si="1"/>
        <v>30333</v>
      </c>
      <c r="DX11" s="12">
        <f t="shared" si="1"/>
        <v>30333</v>
      </c>
      <c r="DY11" s="12">
        <f t="shared" si="1"/>
        <v>30333</v>
      </c>
      <c r="DZ11" s="12">
        <f t="shared" si="1"/>
        <v>30333</v>
      </c>
      <c r="EA11" s="12">
        <f t="shared" si="1"/>
        <v>30333</v>
      </c>
      <c r="EB11" s="12">
        <f t="shared" si="1"/>
        <v>30333</v>
      </c>
      <c r="EC11" s="12">
        <f t="shared" si="1"/>
        <v>27000</v>
      </c>
      <c r="ED11" s="12">
        <f t="shared" si="1"/>
        <v>27000</v>
      </c>
      <c r="EE11" s="12">
        <f t="shared" si="1"/>
        <v>27333</v>
      </c>
      <c r="EF11" s="12">
        <f t="shared" si="1"/>
        <v>27333</v>
      </c>
      <c r="EG11" s="12">
        <f>INDEX(Exchange_rate_data1,MATCH('Exch rates'!$A11,Exch_regions,0),MATCH(EG$1,Exch_months3,0))</f>
        <v>27000</v>
      </c>
      <c r="EH11" s="36">
        <f>INDEX(Exchange_rate_data2,MATCH('Exch rates'!A11,Exch_regions,0),MATCH(EH$1,Exch_months4,0))</f>
        <v>27166</v>
      </c>
      <c r="EI11" s="36">
        <f>INDEX(Exchange_rate_data3,MATCH('Exch rates'!A11,Exch_regions,0),MATCH(EI$1,Exch_months5,0))</f>
        <v>27333</v>
      </c>
      <c r="EJ11" s="36">
        <f>INDEX(Exchange_rate4,MATCH('Exch rates'!A11,Exch_regions,0),MATCH(EJ$1,Exch_month6,0))</f>
        <v>27466.666666666668</v>
      </c>
      <c r="EK11" s="36">
        <f>INDEX(Exchange_rate5,MATCH('Exch rates'!A11,Exch_regions,0),MATCH(EK$1,Exch_month7,0))</f>
        <v>27666.666666666668</v>
      </c>
      <c r="EL11" s="36">
        <f>INDEX(Exchange_rate6,MATCH('Exch rates'!A11,Exch_regions,0),MATCH(EL$1,Exch_month9,0))</f>
        <v>27667</v>
      </c>
      <c r="EM11" s="36">
        <f>INDEX(Exchange_rate7,MATCH('Exch rates'!A11,Exch_regions,0),MATCH(EM$1,Exch_month10,0))</f>
        <v>27500</v>
      </c>
      <c r="EN11" s="36">
        <f>INDEX(Exchange_rate8,MATCH('Exch rates'!A11,Exch_regions,0),MATCH(EN$1,Exchange_month11,0))</f>
        <v>27666.666666666668</v>
      </c>
      <c r="EO11" s="36">
        <f>INDEX(Exchange_rate9,MATCH('Exch rates'!A11,Exch_regions,0),MATCH(EO$1,Exch_month11,0))</f>
        <v>27833.333333333332</v>
      </c>
      <c r="EP11" s="36">
        <f>INDEX(Exchange_rate10,MATCH('Exch rates'!A11,Exch_regions,0),MATCH(EP$1,Exch_month12,0))</f>
        <v>27833.333333333332</v>
      </c>
      <c r="EQ11" s="36">
        <f>INDEX(Exchange_rate11,MATCH('Exch rates'!A11,Exch_regions,0),MATCH(EQ$1,Exch_month13,0))</f>
        <v>27833.333333333332</v>
      </c>
      <c r="ER11" s="36">
        <f>INDEX(Exchange_rate12,MATCH('Exch rates'!A11,Exch_regions,0),MATCH(ER$1,Exch_month14,0))</f>
        <v>28000</v>
      </c>
      <c r="ES11" s="36">
        <f>INDEX(Exchange_rate13,MATCH('Exch rates'!A11,Exch_regions,0),MATCH(ES$1,Exch_month15,0))</f>
        <v>28000</v>
      </c>
      <c r="ET11" s="36">
        <f>INDEX(Exchange_rate14,MATCH('Exch rates'!A11,Exch_regions,0),MATCH(ET$1,Exch_month16,0))</f>
        <v>28000</v>
      </c>
      <c r="EU11" s="36">
        <f>INDEX(Exchange_rate15,MATCH('Exch rates'!A11,Exch_regions,0),MATCH(EU$1,Exch_month17,0))</f>
        <v>28000</v>
      </c>
      <c r="EV11" s="36">
        <f>INDEX(Exchange_rate16,MATCH('Exch rates'!A11,Exch_regions,0),MATCH(EV$1,Exch_month18,0))</f>
        <v>29166.666666666668</v>
      </c>
      <c r="EW11" s="36">
        <f>INDEX(Exchange_rate17,MATCH('Exch rates'!A11,Exch_regions,0),MATCH(EW$1,Exch_month19,0))</f>
        <v>29500</v>
      </c>
      <c r="EX11" s="36">
        <f>INDEX(Exchange_rate18,MATCH('Exch rates'!A11,Exch_regions,0),MATCH(EX$1,Exch_month20,0))</f>
        <v>29166.666666666668</v>
      </c>
      <c r="EY11" s="36">
        <f>INDEX(Exchange_rate19,MATCH('Exch rates'!A11,Exch_regions,0),MATCH(EY$1,Exch_month21,0))</f>
        <v>30333.333333333332</v>
      </c>
      <c r="EZ11" s="36">
        <f>INDEX(Exchange_rate20,MATCH('Exch rates'!A11,Exch_regions,0),MATCH(EZ$1,Exch_month22,0))</f>
        <v>29917</v>
      </c>
      <c r="FA11" s="36">
        <f>INDEX(Exchange_rate22,MATCH('Exch rates'!A11,Exch_regions,0),MATCH(FA$1,Exch_month24,0))</f>
        <v>30566.666666666668</v>
      </c>
      <c r="FB11" s="36">
        <f>INDEX(Exchange_rate23,MATCH('Exch rates'!A11,Exch_regions,0),MATCH(FB$1,Exch_month25,0))</f>
        <v>30567</v>
      </c>
    </row>
    <row r="12" spans="1:158" x14ac:dyDescent="0.35">
      <c r="A12" s="1" t="s">
        <v>10</v>
      </c>
      <c r="B12" s="12">
        <f t="array" ref="B12">INDEX(Exchange_rate_data,MATCH($A12,Exch_regions,0),MATCH(B$1,Exch_months,0))</f>
        <v>22008.333333333332</v>
      </c>
      <c r="C12" s="12">
        <f t="array" ref="C12">INDEX(Exchange_rate_data,MATCH($A12,Exch_regions,0),MATCH(C$1,Exch_months,0))</f>
        <v>17750</v>
      </c>
      <c r="D12" s="12">
        <f t="array" ref="D12">INDEX(Exchange_rate_data,MATCH($A12,Exch_regions,0),MATCH(D$1,Exch_months,0))</f>
        <v>16583.333333333332</v>
      </c>
      <c r="E12" s="12">
        <f t="array" ref="E12">INDEX(Exchange_rate_data,MATCH($A12,Exch_regions,0),MATCH(E$1,Exch_months,0))</f>
        <v>17416.666666666668</v>
      </c>
      <c r="F12" s="12">
        <f t="array" ref="F12">INDEX(Exchange_rate_data,MATCH($A12,Exch_regions,0),MATCH(F$1,Exch_months,0))</f>
        <v>17441.666666666668</v>
      </c>
      <c r="G12" s="12">
        <f t="array" ref="G12">INDEX(Exchange_rate_data,MATCH($A12,Exch_regions,0),MATCH(G$1,Exch_months,0))</f>
        <v>18966.666666666668</v>
      </c>
      <c r="H12" s="12">
        <f t="array" ref="H12">INDEX(Exchange_rate_data,MATCH($A12,Exch_regions,0),MATCH(H$1,Exch_months,0))</f>
        <v>19153.333333333332</v>
      </c>
      <c r="I12" s="12">
        <f t="array" ref="I12">INDEX(Exchange_rate_data,MATCH($A12,Exch_regions,0),MATCH(I$1,Exch_months,0))</f>
        <v>19358.333333333332</v>
      </c>
      <c r="J12" s="12">
        <f t="array" ref="J12">INDEX(Exchange_rate_data,MATCH($A12,Exch_regions,0),MATCH(J$1,Exch_months,0))</f>
        <v>19875</v>
      </c>
      <c r="K12" s="12">
        <f t="array" ref="K12">INDEX(Exchange_rate_data,MATCH($A12,Exch_regions,0),MATCH(K$1,Exch_months,0))</f>
        <v>21450</v>
      </c>
      <c r="L12" s="12">
        <f t="array" ref="L12">INDEX(Exchange_rate_data,MATCH($A12,Exch_regions,0),MATCH(L$1,Exch_months,0))</f>
        <v>21021</v>
      </c>
      <c r="M12" s="12">
        <f t="array" ref="M12">INDEX(Exchange_rate_data,MATCH($A12,Exch_regions,0),MATCH(M$1,Exch_months,0))</f>
        <v>20516.666666666668</v>
      </c>
      <c r="N12" s="12">
        <f t="array" ref="N12">INDEX(Exchange_rate_data,MATCH($A12,Exch_regions,0),MATCH(N$1,Exch_months,0))</f>
        <v>19675</v>
      </c>
      <c r="O12" s="12">
        <f t="array" ref="O12">INDEX(Exchange_rate_data,MATCH($A12,Exch_regions,0),MATCH(O$1,Exch_months,0))</f>
        <v>18533.333333333332</v>
      </c>
      <c r="P12" s="12">
        <f t="array" ref="P12">INDEX(Exchange_rate_data,MATCH($A12,Exch_regions,0),MATCH(P$1,Exch_months,0))</f>
        <v>19208.333333333332</v>
      </c>
      <c r="Q12" s="12">
        <f t="array" ref="Q12">INDEX(Exchange_rate_data,MATCH($A12,Exch_regions,0),MATCH(Q$1,Exch_months,0))</f>
        <v>20462.666666666668</v>
      </c>
      <c r="R12" s="12">
        <f t="array" ref="R12">INDEX(Exchange_rate_data,MATCH($A12,Exch_regions,0),MATCH(R$1,Exch_months,0))</f>
        <v>20371</v>
      </c>
      <c r="S12" s="12">
        <f t="array" ref="S12">INDEX(Exchange_rate_data,MATCH($A12,Exch_regions,0),MATCH(S$1,Exch_months,0))</f>
        <v>20573.333333333332</v>
      </c>
      <c r="T12" s="12">
        <f t="array" ref="T12">INDEX(Exchange_rate_data,MATCH($A12,Exch_regions,0),MATCH(T$1,Exch_months,0))</f>
        <v>20200</v>
      </c>
      <c r="U12" s="12">
        <f t="array" ref="U12">INDEX(Exchange_rate_data,MATCH($A12,Exch_regions,0),MATCH(U$1,Exch_months,0))</f>
        <v>20366.666666666668</v>
      </c>
      <c r="V12" s="12">
        <f t="array" ref="V12">INDEX(Exchange_rate_data,MATCH($A12,Exch_regions,0),MATCH(V$1,Exch_months,0))</f>
        <v>21166.666666666668</v>
      </c>
      <c r="W12" s="12">
        <f t="array" ref="W12">INDEX(Exchange_rate_data,MATCH($A12,Exch_regions,0),MATCH(W$1,Exch_months,0))</f>
        <v>21800</v>
      </c>
      <c r="X12" s="12">
        <f t="array" ref="X12">INDEX(Exchange_rate_data,MATCH($A12,Exch_regions,0),MATCH(X$1,Exch_months,0))</f>
        <v>21600</v>
      </c>
      <c r="Y12" s="12">
        <f t="array" ref="Y12">INDEX(Exchange_rate_data,MATCH($A12,Exch_regions,0),MATCH(Y$1,Exch_months,0))</f>
        <v>21606.666666666668</v>
      </c>
      <c r="Z12" s="12">
        <f t="array" ref="Z12">INDEX(Exchange_rate_data,MATCH($A12,Exch_regions,0),MATCH(Z$1,Exch_months,0))</f>
        <v>21841.666666666668</v>
      </c>
      <c r="AA12" s="12">
        <f t="array" ref="AA12">INDEX(Exchange_rate_data,MATCH($A12,Exch_regions,0),MATCH(AA$1,Exch_months,0))</f>
        <v>21908.333333333332</v>
      </c>
      <c r="AB12" s="12">
        <f t="array" ref="AB12">INDEX(Exchange_rate_data,MATCH($A12,Exch_regions,0),MATCH(AB$1,Exch_months,0))</f>
        <v>21953.333333333332</v>
      </c>
      <c r="AC12" s="12">
        <f t="array" ref="AC12">INDEX(Exchange_rate_data,MATCH($A12,Exch_regions,0),MATCH(AC$1,Exch_months,0))</f>
        <v>22083.333333333332</v>
      </c>
      <c r="AD12" s="12">
        <f t="array" ref="AD12">INDEX(Exchange_rate_data,MATCH($A12,Exch_regions,0),MATCH(AD$1,Exch_months,0))</f>
        <v>22200</v>
      </c>
      <c r="AE12" s="12">
        <f t="array" ref="AE12">INDEX(Exchange_rate_data,MATCH($A12,Exch_regions,0),MATCH(AE$1,Exch_months,0))</f>
        <v>22193.333333333332</v>
      </c>
      <c r="AF12" s="12">
        <f t="array" ref="AF12">INDEX(Exchange_rate_data,MATCH($A12,Exch_regions,0),MATCH(AF$1,Exch_months,0))</f>
        <v>22166.666666666668</v>
      </c>
      <c r="AG12" s="12">
        <f t="array" ref="AG12">INDEX(Exchange_rate_data,MATCH($A12,Exch_regions,0),MATCH(AG$1,Exch_months,0))</f>
        <v>22666.666666666668</v>
      </c>
      <c r="AH12" s="12">
        <f t="array" ref="AH12">INDEX(Exchange_rate_data,MATCH($A12,Exch_regions,0),MATCH(AH$1,Exch_months,0))</f>
        <v>22641.666666666668</v>
      </c>
      <c r="AI12" s="12">
        <f t="array" ref="AI12">INDEX(Exchange_rate_data,MATCH($A12,Exch_regions,0),MATCH(AI$1,Exch_months,0))</f>
        <v>22775</v>
      </c>
      <c r="AJ12" s="12">
        <f t="array" ref="AJ12">INDEX(Exchange_rate_data,MATCH($A12,Exch_regions,0),MATCH(AJ$1,Exch_months,0))</f>
        <v>22633.333333333332</v>
      </c>
      <c r="AK12" s="12">
        <f t="array" ref="AK12">INDEX(Exchange_rate_data,MATCH($A12,Exch_regions,0),MATCH(AK$1,Exch_months,0))</f>
        <v>22658.333333333332</v>
      </c>
      <c r="AL12" s="12">
        <f t="array" ref="AL12">INDEX(Exchange_rate_data,MATCH($A12,Exch_regions,0),MATCH(AL$1,Exch_months,0))</f>
        <v>22683.333333333332</v>
      </c>
      <c r="AM12" s="12">
        <f t="array" ref="AM12">INDEX(Exchange_rate_data,MATCH($A12,Exch_regions,0),MATCH(AM$1,Exch_months,0))</f>
        <v>22540</v>
      </c>
      <c r="AN12" s="12">
        <f t="array" ref="AN12">INDEX(Exchange_rate_data,MATCH($A12,Exch_regions,0),MATCH(AN$1,Exch_months,0))</f>
        <v>22753.333333333332</v>
      </c>
      <c r="AO12" s="12">
        <f t="array" ref="AO12">INDEX(Exchange_rate_data,MATCH($A12,Exch_regions,0),MATCH(AO$1,Exch_months,0))</f>
        <v>22875</v>
      </c>
      <c r="AP12" s="12">
        <f t="array" ref="AP12">INDEX(Exchange_rate_data,MATCH($A12,Exch_regions,0),MATCH(AP$1,Exch_months,0))</f>
        <v>22993.333333333332</v>
      </c>
      <c r="AQ12" s="12">
        <f t="array" ref="AQ12">INDEX(Exchange_rate_data,MATCH($A12,Exch_regions,0),MATCH(AQ$1,Exch_months,0))</f>
        <v>23058.333333333332</v>
      </c>
      <c r="AR12" s="12">
        <f t="array" ref="AR12">INDEX(Exchange_rate_data,MATCH($A12,Exch_regions,0),MATCH(AR$1,Exch_months,0))</f>
        <v>22666.666666666668</v>
      </c>
      <c r="AS12" s="12">
        <f t="array" ref="AS12">INDEX(Exchange_rate_data,MATCH($A12,Exch_regions,0),MATCH(AS$1,Exch_months,0))</f>
        <v>22760</v>
      </c>
      <c r="AT12" s="12">
        <f t="array" ref="AT12">INDEX(Exchange_rate_data,MATCH($A12,Exch_regions,0),MATCH(AT$1,Exch_months,0))</f>
        <v>22783.333333333332</v>
      </c>
      <c r="AU12" s="12">
        <f t="array" ref="AU12">INDEX(Exchange_rate_data,MATCH($A12,Exch_regions,0),MATCH(AU$1,Exch_months,0))</f>
        <v>22875</v>
      </c>
      <c r="AV12" s="12">
        <f t="array" ref="AV12">INDEX(Exchange_rate_data,MATCH($A12,Exch_regions,0),MATCH(AV$1,Exch_months,0))</f>
        <v>23116.666666666668</v>
      </c>
      <c r="AW12" s="12">
        <f t="array" ref="AW12">INDEX(Exchange_rate_data,MATCH($A12,Exch_regions,0),MATCH(AW$1,Exch_months,0))</f>
        <v>23425</v>
      </c>
      <c r="AX12" s="12">
        <f t="array" ref="AX12">INDEX(Exchange_rate_data,MATCH($A12,Exch_regions,0),MATCH(AX$1,Exch_months,0))</f>
        <v>23486.666666666668</v>
      </c>
      <c r="AY12" s="12">
        <f t="array" ref="AY12">INDEX(Exchange_rate_data,MATCH($A12,Exch_regions,0),MATCH(AY$1,Exch_months,0))</f>
        <v>22291.666666666668</v>
      </c>
      <c r="AZ12" s="12">
        <f t="array" ref="AZ12">INDEX(Exchange_rate_data,MATCH($A12,Exch_regions,0),MATCH(AZ$1,Exch_months,0))</f>
        <v>21975</v>
      </c>
      <c r="BA12" s="12">
        <f t="array" ref="BA12">INDEX(Exchange_rate_data,MATCH($A12,Exch_regions,0),MATCH(BA$1,Exch_months,0))</f>
        <v>22550</v>
      </c>
      <c r="BB12" s="12">
        <f t="array" ref="BB12">INDEX(Exchange_rate_data,MATCH($A12,Exch_regions,0),MATCH(BB$1,Exch_months,0))</f>
        <v>22600</v>
      </c>
      <c r="BC12" s="12">
        <f t="array" ref="BC12">INDEX(Exchange_rate_data,MATCH($A12,Exch_regions,0),MATCH(BC$1,Exch_months,0))</f>
        <v>22525</v>
      </c>
      <c r="BD12" s="12">
        <f t="array" ref="BD12">INDEX(Exchange_rate_data,MATCH($A12,Exch_regions,0),MATCH(BD$1,Exch_months,0))</f>
        <v>22760</v>
      </c>
      <c r="BE12" s="12">
        <f t="array" ref="BE12">INDEX(Exchange_rate_data,MATCH($A12,Exch_regions,0),MATCH(BE$1,Exch_months,0))</f>
        <v>22708.333333333332</v>
      </c>
      <c r="BF12" s="12">
        <f t="array" ref="BF12">INDEX(Exchange_rate_data,MATCH($A12,Exch_regions,0),MATCH(BF$1,Exch_months,0))</f>
        <v>22725</v>
      </c>
      <c r="BG12" s="12">
        <f t="array" ref="BG12">INDEX(Exchange_rate_data,MATCH($A12,Exch_regions,0),MATCH(BG$1,Exch_months,0))</f>
        <v>22883.333333333332</v>
      </c>
      <c r="BH12" s="12">
        <f t="array" ref="BH12">INDEX(Exchange_rate_data,MATCH($A12,Exch_regions,0),MATCH(BH$1,Exch_months,0))</f>
        <v>22950</v>
      </c>
      <c r="BI12" s="12">
        <f t="array" ref="BI12">INDEX(Exchange_rate_data,MATCH($A12,Exch_regions,0),MATCH(BI$1,Exch_months,0))</f>
        <v>22966.666666666668</v>
      </c>
      <c r="BJ12" s="12">
        <f t="array" ref="BJ12">INDEX(Exchange_rate_data,MATCH($A12,Exch_regions,0),MATCH(BJ$1,Exch_months,0))</f>
        <v>23326.666666666668</v>
      </c>
      <c r="BK12" s="12">
        <f t="array" ref="BK12">INDEX(Exchange_rate_data,MATCH($A12,Exch_regions,0),MATCH(BK$1,Exch_months,0))</f>
        <v>22991.666666666668</v>
      </c>
      <c r="BL12" s="12">
        <f t="array" ref="BL12">INDEX(Exchange_rate_data,MATCH($A12,Exch_regions,0),MATCH(BL$1,Exch_months,0))</f>
        <v>23316.666666666668</v>
      </c>
      <c r="BM12" s="12">
        <f t="array" ref="BM12">INDEX(Exchange_rate_data,MATCH($A12,Exch_regions,0),MATCH(BM$1,Exch_months,0))</f>
        <v>23275</v>
      </c>
      <c r="BN12" s="12">
        <f t="array" ref="BN12">INDEX(Exchange_rate_data,MATCH($A12,Exch_regions,0),MATCH(BN$1,Exch_months,0))</f>
        <v>23108.333333333332</v>
      </c>
      <c r="BO12" s="12">
        <f t="array" ref="BO12">INDEX(Exchange_rate_data,MATCH($A12,Exch_regions,0),MATCH(BO$1,Exch_months,0))</f>
        <v>23041.666666666668</v>
      </c>
      <c r="BP12" s="12">
        <f t="array" ref="BP12">INDEX(Exchange_rate_data,MATCH($A12,Exch_regions,0),MATCH(BP$1,Exch_months,0))</f>
        <v>23673.333333333332</v>
      </c>
      <c r="BQ12" s="12">
        <f t="array" ref="BQ12">INDEX(Exchange_rate_data,MATCH($A12,Exch_regions,0),MATCH(BQ$1,Exch_months,0))</f>
        <v>23916.666666666668</v>
      </c>
      <c r="BR12" s="12">
        <f t="array" ref="BR12">INDEX(Exchange_rate_data,MATCH($A12,Exch_regions,0),MATCH(BR$1,Exch_months,0))</f>
        <v>23875</v>
      </c>
      <c r="BS12" s="12">
        <f t="array" ref="BS12">INDEX(Exchange_rate_data,MATCH($A12,Exch_regions,0),MATCH(BS$1,Exch_months,0))</f>
        <v>24046.666666666668</v>
      </c>
      <c r="BT12" s="12">
        <f t="array" ref="BT12">INDEX(Exchange_rate_data,MATCH($A12,Exch_regions,0),MATCH(BT$1,Exch_months,0))</f>
        <v>24450</v>
      </c>
      <c r="BU12" s="12">
        <f t="array" ref="BU12">INDEX(Exchange_rate_data,MATCH($A12,Exch_regions,0),MATCH(BU$1,Exch_months,0))</f>
        <v>24450</v>
      </c>
      <c r="BV12" s="12">
        <f t="array" ref="BV12">INDEX(Exchange_rate_data,MATCH($A12,Exch_regions,0),MATCH(BV$1,Exch_months,0))</f>
        <v>24533.333333333332</v>
      </c>
      <c r="BW12" s="12">
        <f t="array" ref="BW12">INDEX(Exchange_rate_data,MATCH($A12,Exch_regions,0),MATCH(BW$1,Exch_months,0))</f>
        <v>24583.333333333332</v>
      </c>
      <c r="BX12" s="12">
        <f t="array" ref="BX12">INDEX(Exchange_rate_data,MATCH($A12,Exch_regions,0),MATCH(BX$1,Exch_months,0))</f>
        <v>24391.666666666668</v>
      </c>
      <c r="BY12" s="12">
        <f t="array" ref="BY12">INDEX(Exchange_rate_data,MATCH($A12,Exch_regions,0),MATCH(BY$1,Exch_months,0))</f>
        <v>24380</v>
      </c>
      <c r="BZ12" s="12">
        <f t="array" ref="BZ12">INDEX(Exchange_rate_data,MATCH($A12,Exch_regions,0),MATCH(BZ$1,Exch_months,0))</f>
        <v>24641.666666666668</v>
      </c>
      <c r="CA12" s="12">
        <f t="array" ref="CA12">INDEX(Exchange_rate_data,MATCH($A12,Exch_regions,0),MATCH(CA$1,Exch_months,0))</f>
        <v>24666.666666666668</v>
      </c>
      <c r="CB12" s="12">
        <f t="array" ref="CB12">INDEX(Exchange_rate_data,MATCH($A12,Exch_regions,0),MATCH(CB$1,Exch_months,0))</f>
        <v>24433.333333333332</v>
      </c>
      <c r="CC12" s="12">
        <f t="array" ref="CC12">INDEX(Exchange_rate_data,MATCH($A12,Exch_regions,0),MATCH(CC$1,Exch_months,0))</f>
        <v>24350</v>
      </c>
      <c r="CD12" s="12">
        <f t="array" ref="CD12">INDEX(Exchange_rate_data,MATCH($A12,Exch_regions,0),MATCH(CD$1,Exch_months,0))</f>
        <v>24666.666666666668</v>
      </c>
      <c r="CE12" s="12">
        <f t="array" ref="CE12">INDEX(Exchange_rate_data,MATCH($A12,Exch_regions,0),MATCH(CE$1,Exch_months,0))</f>
        <v>25250</v>
      </c>
      <c r="CF12" s="12">
        <f t="array" ref="CF12">INDEX(Exchange_rate_data,MATCH($A12,Exch_regions,0),MATCH(CF$1,Exch_months,0))</f>
        <v>25000</v>
      </c>
      <c r="CG12" s="12">
        <f t="array" ref="CG12">INDEX(Exchange_rate_data,MATCH($A12,Exch_regions,0),MATCH(CG$1,Exch_months,0))</f>
        <v>25025</v>
      </c>
      <c r="CH12" s="12">
        <f t="array" ref="CH12">INDEX(Exchange_rate_data,MATCH($A12,Exch_regions,0),MATCH(CH$1,Exch_months,0))</f>
        <v>25016.666666666668</v>
      </c>
      <c r="CI12" s="12">
        <f t="array" ref="CI12">INDEX(Exchange_rate_data,MATCH($A12,Exch_regions,0),MATCH(CI$1,Exch_months,0))</f>
        <v>24958.333333333332</v>
      </c>
      <c r="CJ12" s="12">
        <f t="array" ref="CJ12">INDEX(Exchange_rate_data,MATCH($A12,Exch_regions,0),MATCH(CJ$1,Exch_months,0))</f>
        <v>25125</v>
      </c>
      <c r="CK12" s="12">
        <f t="array" ref="CK12">INDEX(Exchange_rate_data,MATCH($A12,Exch_regions,0),MATCH(CK$1,Exch_months,0))</f>
        <v>25875</v>
      </c>
      <c r="CL12" s="12">
        <f t="array" ref="CL12">INDEX(Exchange_rate_data,MATCH($A12,Exch_regions,0),MATCH(CL$1,Exch_months,0))</f>
        <v>25750</v>
      </c>
      <c r="CM12" s="12">
        <f t="array" ref="CM12">INDEX(Exchange_rate_data,MATCH($A12,Exch_regions,0),MATCH(CM$1,Exch_months,0))</f>
        <v>25540</v>
      </c>
      <c r="CN12" s="12">
        <f t="array" ref="CN12">INDEX(Exchange_rate_data,MATCH($A12,Exch_regions,0),MATCH(CN$1,Exch_months,0))</f>
        <v>25583.333333333332</v>
      </c>
      <c r="CO12" s="12">
        <f t="array" ref="CO12">INDEX(Exchange_rate_data,MATCH($A12,Exch_regions,0),MATCH(CO$1,Exch_months,0))</f>
        <v>25233.333333333332</v>
      </c>
      <c r="CP12" s="12">
        <f t="array" ref="CP12">INDEX(Exchange_rate_data,MATCH($A12,Exch_regions,0),MATCH(CP$1,Exch_months,0))</f>
        <v>25416.666666666668</v>
      </c>
      <c r="CQ12" s="12">
        <f t="array" ref="CQ12">INDEX(Exchange_rate_data,MATCH($A12,Exch_regions,0),MATCH(CQ$1,Exch_months,0))</f>
        <v>25683.333333333332</v>
      </c>
      <c r="CR12" s="12">
        <f t="array" ref="CR12">INDEX(Exchange_rate_data,MATCH($A12,Exch_regions,0),MATCH(CR$1,Exch_months,0))</f>
        <v>25733.333333333332</v>
      </c>
      <c r="CS12" s="12">
        <f t="array" ref="CS12">INDEX(Exchange_rate_data,MATCH($A12,Exch_regions,0),MATCH(CS$1,Exch_months,0))</f>
        <v>26000</v>
      </c>
      <c r="CT12" s="12">
        <f t="array" ref="CT12">INDEX(Exchange_rate_data,MATCH($A12,Exch_regions,0),MATCH(CT$1,Exch_months,0))</f>
        <v>25708.333333333332</v>
      </c>
      <c r="CU12" s="12">
        <f t="array" ref="CU12">INDEX(Exchange_rate_data,MATCH($A12,Exch_regions,0),MATCH(CU$1,Exch_months,0))</f>
        <v>25889</v>
      </c>
      <c r="CV12" s="12">
        <f t="array" ref="CV12">INDEX(Exchange_rate_data,MATCH($A12,Exch_regions,0),MATCH(CV$1,Exch_months,0))</f>
        <v>25600</v>
      </c>
      <c r="CW12" s="12">
        <f t="array" ref="CW12">INDEX(Exchange_rate_data,MATCH($A12,Exch_regions,0),MATCH(CW$1,Exch_months,0))</f>
        <v>26000</v>
      </c>
      <c r="CX12" s="12">
        <f t="array" ref="CX12">INDEX(Exchange_rate_data,MATCH($A12,Exch_regions,0),MATCH(CX$1,Exch_months,0))</f>
        <v>25700</v>
      </c>
      <c r="CY12" s="12">
        <f t="array" ref="CY12">INDEX(Exchange_rate_data,MATCH($A12,Exch_regions,0),MATCH(CY$1,Exch_months,0))</f>
        <v>25083.333333333332</v>
      </c>
      <c r="CZ12" s="12">
        <f t="array" ref="CZ12">INDEX(Exchange_rate_data,MATCH($A12,Exch_regions,0),MATCH(CZ$1,Exch_months,0))</f>
        <v>25250</v>
      </c>
      <c r="DA12" s="12">
        <f t="shared" si="0"/>
        <v>25333.333333333332</v>
      </c>
      <c r="DB12" s="12">
        <f t="shared" si="0"/>
        <v>25958.333333333332</v>
      </c>
      <c r="DC12" s="12">
        <f t="shared" si="0"/>
        <v>26058.333333333332</v>
      </c>
      <c r="DD12" s="12">
        <f t="shared" si="0"/>
        <v>26000</v>
      </c>
      <c r="DE12" s="12">
        <f t="shared" si="0"/>
        <v>26000</v>
      </c>
      <c r="DF12" s="12">
        <f t="shared" si="0"/>
        <v>26000</v>
      </c>
      <c r="DG12" s="12">
        <f t="shared" si="0"/>
        <v>26166.666666666668</v>
      </c>
      <c r="DH12" s="12">
        <f t="shared" si="0"/>
        <v>26000</v>
      </c>
      <c r="DI12" s="12">
        <f t="shared" si="0"/>
        <v>26000</v>
      </c>
      <c r="DJ12" s="12">
        <f t="shared" si="0"/>
        <v>26000</v>
      </c>
      <c r="DK12" s="12">
        <f t="shared" si="0"/>
        <v>26250</v>
      </c>
      <c r="DL12" s="12">
        <f t="shared" si="0"/>
        <v>26000</v>
      </c>
      <c r="DM12" s="12">
        <f t="shared" si="0"/>
        <v>26666.666666666668</v>
      </c>
      <c r="DN12" s="12">
        <f t="shared" si="0"/>
        <v>26333.333333333332</v>
      </c>
      <c r="DO12" s="12">
        <f t="shared" si="0"/>
        <v>26333.333333333332</v>
      </c>
      <c r="DP12" s="12">
        <f t="shared" ref="DP12:EF17" si="2">INDEX(Exchange_rate_data,MATCH($A12,Exch_regions,0),MATCH(DP$1,Exch_months,0))</f>
        <v>26333.333333333332</v>
      </c>
      <c r="DQ12" s="12">
        <f t="shared" si="2"/>
        <v>26333.333333333332</v>
      </c>
      <c r="DR12" s="12">
        <f t="shared" si="2"/>
        <v>26666</v>
      </c>
      <c r="DS12" s="12">
        <f t="shared" si="2"/>
        <v>26666</v>
      </c>
      <c r="DT12" s="12">
        <f t="shared" si="2"/>
        <v>26666</v>
      </c>
      <c r="DU12" s="12">
        <f t="shared" si="2"/>
        <v>26666</v>
      </c>
      <c r="DV12" s="12">
        <f t="shared" si="2"/>
        <v>26333</v>
      </c>
      <c r="DW12" s="12">
        <f t="shared" si="2"/>
        <v>26333</v>
      </c>
      <c r="DX12" s="12">
        <f t="shared" si="2"/>
        <v>26333</v>
      </c>
      <c r="DY12" s="12">
        <f t="shared" si="2"/>
        <v>26333</v>
      </c>
      <c r="DZ12" s="12">
        <f t="shared" si="2"/>
        <v>26333</v>
      </c>
      <c r="EA12" s="12">
        <f t="shared" si="2"/>
        <v>26333</v>
      </c>
      <c r="EB12" s="12">
        <f t="shared" si="2"/>
        <v>26333</v>
      </c>
      <c r="EC12" s="12">
        <f t="shared" si="2"/>
        <v>26833</v>
      </c>
      <c r="ED12" s="12">
        <f t="shared" si="2"/>
        <v>27333</v>
      </c>
      <c r="EE12" s="12">
        <f t="shared" si="2"/>
        <v>26916</v>
      </c>
      <c r="EF12" s="12">
        <f t="shared" si="2"/>
        <v>27333</v>
      </c>
      <c r="EG12" s="12">
        <f>INDEX(Exchange_rate_data1,MATCH('Exch rates'!$A12,Exch_regions,0),MATCH(EG$1,Exch_months3,0))</f>
        <v>27200</v>
      </c>
      <c r="EH12" s="36">
        <f>INDEX(Exchange_rate_data2,MATCH('Exch rates'!A12,Exch_regions,0),MATCH(EH$1,Exch_months4,0))</f>
        <v>27166</v>
      </c>
      <c r="EI12" s="36">
        <f>INDEX(Exchange_rate_data3,MATCH('Exch rates'!A12,Exch_regions,0),MATCH(EI$1,Exch_months5,0))</f>
        <v>27250</v>
      </c>
      <c r="EJ12" s="36">
        <f>INDEX(Exchange_rate4,MATCH('Exch rates'!A12,Exch_regions,0),MATCH(EJ$1,Exch_month6,0))</f>
        <v>27200</v>
      </c>
      <c r="EK12" s="36">
        <f>INDEX(Exchange_rate5,MATCH('Exch rates'!A12,Exch_regions,0),MATCH(EK$1,Exch_month7,0))</f>
        <v>27000</v>
      </c>
      <c r="EL12" s="36">
        <f>INDEX(Exchange_rate6,MATCH('Exch rates'!A12,Exch_regions,0),MATCH(EL$1,Exch_month9,0))</f>
        <v>27200</v>
      </c>
      <c r="EM12" s="36">
        <f>INDEX(Exchange_rate7,MATCH('Exch rates'!A12,Exch_regions,0),MATCH(EM$1,Exch_month10,0))</f>
        <v>27333.333333333332</v>
      </c>
      <c r="EN12" s="36">
        <f>INDEX(Exchange_rate8,MATCH('Exch rates'!A12,Exch_regions,0),MATCH(EN$1,Exchange_month11,0))</f>
        <v>27666.666666666668</v>
      </c>
      <c r="EO12" s="36">
        <f>INDEX(Exchange_rate9,MATCH('Exch rates'!A12,Exch_regions,0),MATCH(EO$1,Exch_month11,0))</f>
        <v>27666.666666666668</v>
      </c>
      <c r="EP12" s="36">
        <f>INDEX(Exchange_rate10,MATCH('Exch rates'!A12,Exch_regions,0),MATCH(EP$1,Exch_month12,0))</f>
        <v>27750</v>
      </c>
      <c r="EQ12" s="36">
        <f>INDEX(Exchange_rate11,MATCH('Exch rates'!A12,Exch_regions,0),MATCH(EQ$1,Exch_month13,0))</f>
        <v>27970.333333333332</v>
      </c>
      <c r="ER12" s="36">
        <f>INDEX(Exchange_rate12,MATCH('Exch rates'!A12,Exch_regions,0),MATCH(ER$1,Exch_month14,0))</f>
        <v>28333.333333333332</v>
      </c>
      <c r="ES12" s="36">
        <f>INDEX(Exchange_rate13,MATCH('Exch rates'!A12,Exch_regions,0),MATCH(ES$1,Exch_month15,0))</f>
        <v>28666.666666666668</v>
      </c>
      <c r="ET12" s="36">
        <f>INDEX(Exchange_rate14,MATCH('Exch rates'!A12,Exch_regions,0),MATCH(ET$1,Exch_month16,0))</f>
        <v>29000</v>
      </c>
      <c r="EU12" s="36">
        <f>INDEX(Exchange_rate15,MATCH('Exch rates'!A12,Exch_regions,0),MATCH(EU$1,Exch_month17,0))</f>
        <v>28566.666666666668</v>
      </c>
      <c r="EV12" s="36">
        <f>INDEX(Exchange_rate16,MATCH('Exch rates'!A12,Exch_regions,0),MATCH(EV$1,Exch_month18,0))</f>
        <v>28875</v>
      </c>
      <c r="EW12" s="36">
        <f>INDEX(Exchange_rate17,MATCH('Exch rates'!A12,Exch_regions,0),MATCH(EW$1,Exch_month19,0))</f>
        <v>29333.333333333332</v>
      </c>
      <c r="EX12" s="36">
        <f>INDEX(Exchange_rate18,MATCH('Exch rates'!A12,Exch_regions,0),MATCH(EX$1,Exch_month20,0))</f>
        <v>29666.666666666668</v>
      </c>
      <c r="EY12" s="36">
        <f>INDEX(Exchange_rate19,MATCH('Exch rates'!A12,Exch_regions,0),MATCH(EY$1,Exch_month21,0))</f>
        <v>33583.333333333336</v>
      </c>
      <c r="EZ12" s="36">
        <f>INDEX(Exchange_rate20,MATCH('Exch rates'!A12,Exch_regions,0),MATCH(EZ$1,Exch_month22,0))</f>
        <v>30000</v>
      </c>
      <c r="FA12" s="36">
        <f>INDEX(Exchange_rate22,MATCH('Exch rates'!A12,Exch_regions,0),MATCH(FA$1,Exch_month24,0))</f>
        <v>31333</v>
      </c>
      <c r="FB12" s="36">
        <f>INDEX(Exchange_rate23,MATCH('Exch rates'!A12,Exch_regions,0),MATCH(FB$1,Exch_month25,0))</f>
        <v>31000</v>
      </c>
    </row>
    <row r="13" spans="1:158" x14ac:dyDescent="0.35">
      <c r="A13" s="1" t="s">
        <v>11</v>
      </c>
      <c r="B13" s="12">
        <f t="array" ref="B13">INDEX(Exchange_rate_data,MATCH($A13,Exch_regions,0),MATCH(B$1,Exch_months,0))</f>
        <v>20960</v>
      </c>
      <c r="C13" s="12">
        <f t="array" ref="C13">INDEX(Exchange_rate_data,MATCH($A13,Exch_regions,0),MATCH(C$1,Exch_months,0))</f>
        <v>19660</v>
      </c>
      <c r="D13" s="12">
        <f t="array" ref="D13">INDEX(Exchange_rate_data,MATCH($A13,Exch_regions,0),MATCH(D$1,Exch_months,0))</f>
        <v>18212.599999999999</v>
      </c>
      <c r="E13" s="12">
        <f t="array" ref="E13">INDEX(Exchange_rate_data,MATCH($A13,Exch_regions,0),MATCH(E$1,Exch_months,0))</f>
        <v>17560</v>
      </c>
      <c r="F13" s="12">
        <f t="array" ref="F13">INDEX(Exchange_rate_data,MATCH($A13,Exch_regions,0),MATCH(F$1,Exch_months,0))</f>
        <v>17800</v>
      </c>
      <c r="G13" s="12">
        <f t="array" ref="G13">INDEX(Exchange_rate_data,MATCH($A13,Exch_regions,0),MATCH(G$1,Exch_months,0))</f>
        <v>18450</v>
      </c>
      <c r="H13" s="12">
        <f t="array" ref="H13">INDEX(Exchange_rate_data,MATCH($A13,Exch_regions,0),MATCH(H$1,Exch_months,0))</f>
        <v>18600</v>
      </c>
      <c r="I13" s="12">
        <f t="array" ref="I13">INDEX(Exchange_rate_data,MATCH($A13,Exch_regions,0),MATCH(I$1,Exch_months,0))</f>
        <v>19050</v>
      </c>
      <c r="J13" s="12">
        <f t="array" ref="J13">INDEX(Exchange_rate_data,MATCH($A13,Exch_regions,0),MATCH(J$1,Exch_months,0))</f>
        <v>19380</v>
      </c>
      <c r="K13" s="12">
        <f t="array" ref="K13">INDEX(Exchange_rate_data,MATCH($A13,Exch_regions,0),MATCH(K$1,Exch_months,0))</f>
        <v>20237.599999999999</v>
      </c>
      <c r="L13" s="12">
        <f t="array" ref="L13">INDEX(Exchange_rate_data,MATCH($A13,Exch_regions,0),MATCH(L$1,Exch_months,0))</f>
        <v>20650</v>
      </c>
      <c r="M13" s="12">
        <f t="array" ref="M13">INDEX(Exchange_rate_data,MATCH($A13,Exch_regions,0),MATCH(M$1,Exch_months,0))</f>
        <v>20770</v>
      </c>
      <c r="N13" s="12">
        <f t="array" ref="N13">INDEX(Exchange_rate_data,MATCH($A13,Exch_regions,0),MATCH(N$1,Exch_months,0))</f>
        <v>20675</v>
      </c>
      <c r="O13" s="12">
        <f t="array" ref="O13">INDEX(Exchange_rate_data,MATCH($A13,Exch_regions,0),MATCH(O$1,Exch_months,0))</f>
        <v>19440</v>
      </c>
      <c r="P13" s="12">
        <f t="array" ref="P13">INDEX(Exchange_rate_data,MATCH($A13,Exch_regions,0),MATCH(P$1,Exch_months,0))</f>
        <v>19676</v>
      </c>
      <c r="Q13" s="12">
        <f t="array" ref="Q13">INDEX(Exchange_rate_data,MATCH($A13,Exch_regions,0),MATCH(Q$1,Exch_months,0))</f>
        <v>20105</v>
      </c>
      <c r="R13" s="12">
        <f t="array" ref="R13">INDEX(Exchange_rate_data,MATCH($A13,Exch_regions,0),MATCH(R$1,Exch_months,0))</f>
        <v>20437.599999999999</v>
      </c>
      <c r="S13" s="12">
        <f t="array" ref="S13">INDEX(Exchange_rate_data,MATCH($A13,Exch_regions,0),MATCH(S$1,Exch_months,0))</f>
        <v>20486</v>
      </c>
      <c r="T13" s="12">
        <f t="array" ref="T13">INDEX(Exchange_rate_data,MATCH($A13,Exch_regions,0),MATCH(T$1,Exch_months,0))</f>
        <v>20695</v>
      </c>
      <c r="U13" s="12">
        <f t="array" ref="U13">INDEX(Exchange_rate_data,MATCH($A13,Exch_regions,0),MATCH(U$1,Exch_months,0))</f>
        <v>20195</v>
      </c>
      <c r="V13" s="12">
        <f t="array" ref="V13">INDEX(Exchange_rate_data,MATCH($A13,Exch_regions,0),MATCH(V$1,Exch_months,0))</f>
        <v>20672</v>
      </c>
      <c r="W13" s="12">
        <f t="array" ref="W13">INDEX(Exchange_rate_data,MATCH($A13,Exch_regions,0),MATCH(W$1,Exch_months,0))</f>
        <v>21025</v>
      </c>
      <c r="X13" s="12">
        <f t="array" ref="X13">INDEX(Exchange_rate_data,MATCH($A13,Exch_regions,0),MATCH(X$1,Exch_months,0))</f>
        <v>20975</v>
      </c>
      <c r="Y13" s="12">
        <f t="array" ref="Y13">INDEX(Exchange_rate_data,MATCH($A13,Exch_regions,0),MATCH(Y$1,Exch_months,0))</f>
        <v>21072</v>
      </c>
      <c r="Z13" s="12">
        <f t="array" ref="Z13">INDEX(Exchange_rate_data,MATCH($A13,Exch_regions,0),MATCH(Z$1,Exch_months,0))</f>
        <v>21475</v>
      </c>
      <c r="AA13" s="12">
        <f t="array" ref="AA13">INDEX(Exchange_rate_data,MATCH($A13,Exch_regions,0),MATCH(AA$1,Exch_months,0))</f>
        <v>21800</v>
      </c>
      <c r="AB13" s="12">
        <f t="array" ref="AB13">INDEX(Exchange_rate_data,MATCH($A13,Exch_regions,0),MATCH(AB$1,Exch_months,0))</f>
        <v>21900</v>
      </c>
      <c r="AC13" s="12">
        <f t="array" ref="AC13">INDEX(Exchange_rate_data,MATCH($A13,Exch_regions,0),MATCH(AC$1,Exch_months,0))</f>
        <v>22300</v>
      </c>
      <c r="AD13" s="12">
        <f t="array" ref="AD13">INDEX(Exchange_rate_data,MATCH($A13,Exch_regions,0),MATCH(AD$1,Exch_months,0))</f>
        <v>22515</v>
      </c>
      <c r="AE13" s="12">
        <f t="array" ref="AE13">INDEX(Exchange_rate_data,MATCH($A13,Exch_regions,0),MATCH(AE$1,Exch_months,0))</f>
        <v>22748</v>
      </c>
      <c r="AF13" s="12">
        <f t="array" ref="AF13">INDEX(Exchange_rate_data,MATCH($A13,Exch_regions,0),MATCH(AF$1,Exch_months,0))</f>
        <v>22744</v>
      </c>
      <c r="AG13" s="12">
        <f t="array" ref="AG13">INDEX(Exchange_rate_data,MATCH($A13,Exch_regions,0),MATCH(AG$1,Exch_months,0))</f>
        <v>22748</v>
      </c>
      <c r="AH13" s="12">
        <f t="array" ref="AH13">INDEX(Exchange_rate_data,MATCH($A13,Exch_regions,0),MATCH(AH$1,Exch_months,0))</f>
        <v>22910</v>
      </c>
      <c r="AI13" s="12">
        <f t="array" ref="AI13">INDEX(Exchange_rate_data,MATCH($A13,Exch_regions,0),MATCH(AI$1,Exch_months,0))</f>
        <v>22860</v>
      </c>
      <c r="AJ13" s="12">
        <f t="array" ref="AJ13">INDEX(Exchange_rate_data,MATCH($A13,Exch_regions,0),MATCH(AJ$1,Exch_months,0))</f>
        <v>22810</v>
      </c>
      <c r="AK13" s="12">
        <f t="array" ref="AK13">INDEX(Exchange_rate_data,MATCH($A13,Exch_regions,0),MATCH(AK$1,Exch_months,0))</f>
        <v>22725</v>
      </c>
      <c r="AL13" s="12">
        <f t="array" ref="AL13">INDEX(Exchange_rate_data,MATCH($A13,Exch_regions,0),MATCH(AL$1,Exch_months,0))</f>
        <v>22570</v>
      </c>
      <c r="AM13" s="12">
        <f t="array" ref="AM13">INDEX(Exchange_rate_data,MATCH($A13,Exch_regions,0),MATCH(AM$1,Exch_months,0))</f>
        <v>22512</v>
      </c>
      <c r="AN13" s="12">
        <f t="array" ref="AN13">INDEX(Exchange_rate_data,MATCH($A13,Exch_regions,0),MATCH(AN$1,Exch_months,0))</f>
        <v>22600</v>
      </c>
      <c r="AO13" s="12">
        <f t="array" ref="AO13">INDEX(Exchange_rate_data,MATCH($A13,Exch_regions,0),MATCH(AO$1,Exch_months,0))</f>
        <v>22690</v>
      </c>
      <c r="AP13" s="12">
        <f t="array" ref="AP13">INDEX(Exchange_rate_data,MATCH($A13,Exch_regions,0),MATCH(AP$1,Exch_months,0))</f>
        <v>22472</v>
      </c>
      <c r="AQ13" s="12">
        <f t="array" ref="AQ13">INDEX(Exchange_rate_data,MATCH($A13,Exch_regions,0),MATCH(AQ$1,Exch_months,0))</f>
        <v>22480</v>
      </c>
      <c r="AR13" s="12">
        <f t="array" ref="AR13">INDEX(Exchange_rate_data,MATCH($A13,Exch_regions,0),MATCH(AR$1,Exch_months,0))</f>
        <v>22480</v>
      </c>
      <c r="AS13" s="12">
        <f t="array" ref="AS13">INDEX(Exchange_rate_data,MATCH($A13,Exch_regions,0),MATCH(AS$1,Exch_months,0))</f>
        <v>22452</v>
      </c>
      <c r="AT13" s="12">
        <f t="array" ref="AT13">INDEX(Exchange_rate_data,MATCH($A13,Exch_regions,0),MATCH(AT$1,Exch_months,0))</f>
        <v>22387.5</v>
      </c>
      <c r="AU13" s="12">
        <f t="array" ref="AU13">INDEX(Exchange_rate_data,MATCH($A13,Exch_regions,0),MATCH(AU$1,Exch_months,0))</f>
        <v>22950</v>
      </c>
      <c r="AV13" s="12">
        <f t="array" ref="AV13">INDEX(Exchange_rate_data,MATCH($A13,Exch_regions,0),MATCH(AV$1,Exch_months,0))</f>
        <v>23300</v>
      </c>
      <c r="AW13" s="12">
        <f t="array" ref="AW13">INDEX(Exchange_rate_data,MATCH($A13,Exch_regions,0),MATCH(AW$1,Exch_months,0))</f>
        <v>23325</v>
      </c>
      <c r="AX13" s="12">
        <f t="array" ref="AX13">INDEX(Exchange_rate_data,MATCH($A13,Exch_regions,0),MATCH(AX$1,Exch_months,0))</f>
        <v>23435</v>
      </c>
      <c r="AY13" s="12">
        <f t="array" ref="AY13">INDEX(Exchange_rate_data,MATCH($A13,Exch_regions,0),MATCH(AY$1,Exch_months,0))</f>
        <v>22100</v>
      </c>
      <c r="AZ13" s="12">
        <f t="array" ref="AZ13">INDEX(Exchange_rate_data,MATCH($A13,Exch_regions,0),MATCH(AZ$1,Exch_months,0))</f>
        <v>22125</v>
      </c>
      <c r="BA13" s="12">
        <f t="array" ref="BA13">INDEX(Exchange_rate_data,MATCH($A13,Exch_regions,0),MATCH(BA$1,Exch_months,0))</f>
        <v>22125</v>
      </c>
      <c r="BB13" s="12">
        <f t="array" ref="BB13">INDEX(Exchange_rate_data,MATCH($A13,Exch_regions,0),MATCH(BB$1,Exch_months,0))</f>
        <v>22257.5</v>
      </c>
      <c r="BC13" s="12">
        <f t="array" ref="BC13">INDEX(Exchange_rate_data,MATCH($A13,Exch_regions,0),MATCH(BC$1,Exch_months,0))</f>
        <v>22275</v>
      </c>
      <c r="BD13" s="12">
        <f t="array" ref="BD13">INDEX(Exchange_rate_data,MATCH($A13,Exch_regions,0),MATCH(BD$1,Exch_months,0))</f>
        <v>22325</v>
      </c>
      <c r="BE13" s="12">
        <f t="array" ref="BE13">INDEX(Exchange_rate_data,MATCH($A13,Exch_regions,0),MATCH(BE$1,Exch_months,0))</f>
        <v>22475</v>
      </c>
      <c r="BF13" s="12">
        <f t="array" ref="BF13">INDEX(Exchange_rate_data,MATCH($A13,Exch_regions,0),MATCH(BF$1,Exch_months,0))</f>
        <v>22850</v>
      </c>
      <c r="BG13" s="12">
        <f t="array" ref="BG13">INDEX(Exchange_rate_data,MATCH($A13,Exch_regions,0),MATCH(BG$1,Exch_months,0))</f>
        <v>22910</v>
      </c>
      <c r="BH13" s="12">
        <f t="array" ref="BH13">INDEX(Exchange_rate_data,MATCH($A13,Exch_regions,0),MATCH(BH$1,Exch_months,0))</f>
        <v>22950</v>
      </c>
      <c r="BI13" s="12">
        <f t="array" ref="BI13">INDEX(Exchange_rate_data,MATCH($A13,Exch_regions,0),MATCH(BI$1,Exch_months,0))</f>
        <v>23043.75</v>
      </c>
      <c r="BJ13" s="12">
        <f t="array" ref="BJ13">INDEX(Exchange_rate_data,MATCH($A13,Exch_regions,0),MATCH(BJ$1,Exch_months,0))</f>
        <v>23025</v>
      </c>
      <c r="BK13" s="12">
        <f t="array" ref="BK13">INDEX(Exchange_rate_data,MATCH($A13,Exch_regions,0),MATCH(BK$1,Exch_months,0))</f>
        <v>23118.75</v>
      </c>
      <c r="BL13" s="12">
        <f t="array" ref="BL13">INDEX(Exchange_rate_data,MATCH($A13,Exch_regions,0),MATCH(BL$1,Exch_months,0))</f>
        <v>23018.75</v>
      </c>
      <c r="BM13" s="12">
        <f t="array" ref="BM13">INDEX(Exchange_rate_data,MATCH($A13,Exch_regions,0),MATCH(BM$1,Exch_months,0))</f>
        <v>23110</v>
      </c>
      <c r="BN13" s="12">
        <f t="array" ref="BN13">INDEX(Exchange_rate_data,MATCH($A13,Exch_regions,0),MATCH(BN$1,Exch_months,0))</f>
        <v>22943.75</v>
      </c>
      <c r="BO13" s="12">
        <f t="array" ref="BO13">INDEX(Exchange_rate_data,MATCH($A13,Exch_regions,0),MATCH(BO$1,Exch_months,0))</f>
        <v>22906.25</v>
      </c>
      <c r="BP13" s="12">
        <f t="array" ref="BP13">INDEX(Exchange_rate_data,MATCH($A13,Exch_regions,0),MATCH(BP$1,Exch_months,0))</f>
        <v>23095</v>
      </c>
      <c r="BQ13" s="12">
        <f t="array" ref="BQ13">INDEX(Exchange_rate_data,MATCH($A13,Exch_regions,0),MATCH(BQ$1,Exch_months,0))</f>
        <v>23487.5</v>
      </c>
      <c r="BR13" s="12">
        <f t="array" ref="BR13">INDEX(Exchange_rate_data,MATCH($A13,Exch_regions,0),MATCH(BR$1,Exch_months,0))</f>
        <v>23550</v>
      </c>
      <c r="BS13" s="12">
        <f t="array" ref="BS13">INDEX(Exchange_rate_data,MATCH($A13,Exch_regions,0),MATCH(BS$1,Exch_months,0))</f>
        <v>23520</v>
      </c>
      <c r="BT13" s="12">
        <f t="array" ref="BT13">INDEX(Exchange_rate_data,MATCH($A13,Exch_regions,0),MATCH(BT$1,Exch_months,0))</f>
        <v>23731.25</v>
      </c>
      <c r="BU13" s="12">
        <f t="array" ref="BU13">INDEX(Exchange_rate_data,MATCH($A13,Exch_regions,0),MATCH(BU$1,Exch_months,0))</f>
        <v>23762.5</v>
      </c>
      <c r="BV13" s="12">
        <f t="array" ref="BV13">INDEX(Exchange_rate_data,MATCH($A13,Exch_regions,0),MATCH(BV$1,Exch_months,0))</f>
        <v>23737.5</v>
      </c>
      <c r="BW13" s="12">
        <f t="array" ref="BW13">INDEX(Exchange_rate_data,MATCH($A13,Exch_regions,0),MATCH(BW$1,Exch_months,0))</f>
        <v>23831.25</v>
      </c>
      <c r="BX13" s="12">
        <f t="array" ref="BX13">INDEX(Exchange_rate_data,MATCH($A13,Exch_regions,0),MATCH(BX$1,Exch_months,0))</f>
        <v>23812.5</v>
      </c>
      <c r="BY13" s="12">
        <f t="array" ref="BY13">INDEX(Exchange_rate_data,MATCH($A13,Exch_regions,0),MATCH(BY$1,Exch_months,0))</f>
        <v>23950</v>
      </c>
      <c r="BZ13" s="12">
        <f t="array" ref="BZ13">INDEX(Exchange_rate_data,MATCH($A13,Exch_regions,0),MATCH(BZ$1,Exch_months,0))</f>
        <v>24000</v>
      </c>
      <c r="CA13" s="12">
        <f t="array" ref="CA13">INDEX(Exchange_rate_data,MATCH($A13,Exch_regions,0),MATCH(CA$1,Exch_months,0))</f>
        <v>24000</v>
      </c>
      <c r="CB13" s="12">
        <f t="array" ref="CB13">INDEX(Exchange_rate_data,MATCH($A13,Exch_regions,0),MATCH(CB$1,Exch_months,0))</f>
        <v>24050</v>
      </c>
      <c r="CC13" s="12">
        <f t="array" ref="CC13">INDEX(Exchange_rate_data,MATCH($A13,Exch_regions,0),MATCH(CC$1,Exch_months,0))</f>
        <v>24062.5</v>
      </c>
      <c r="CD13" s="12">
        <f t="array" ref="CD13">INDEX(Exchange_rate_data,MATCH($A13,Exch_regions,0),MATCH(CD$1,Exch_months,0))</f>
        <v>24140</v>
      </c>
      <c r="CE13" s="12">
        <f t="array" ref="CE13">INDEX(Exchange_rate_data,MATCH($A13,Exch_regions,0),MATCH(CE$1,Exch_months,0))</f>
        <v>24281.25</v>
      </c>
      <c r="CF13" s="12">
        <f t="array" ref="CF13">INDEX(Exchange_rate_data,MATCH($A13,Exch_regions,0),MATCH(CF$1,Exch_months,0))</f>
        <v>24287.5</v>
      </c>
      <c r="CG13" s="12">
        <f t="array" ref="CG13">INDEX(Exchange_rate_data,MATCH($A13,Exch_regions,0),MATCH(CG$1,Exch_months,0))</f>
        <v>23981</v>
      </c>
      <c r="CH13" s="12">
        <f t="array" ref="CH13">INDEX(Exchange_rate_data,MATCH($A13,Exch_regions,0),MATCH(CH$1,Exch_months,0))</f>
        <v>23993.75</v>
      </c>
      <c r="CI13" s="12">
        <f t="array" ref="CI13">INDEX(Exchange_rate_data,MATCH($A13,Exch_regions,0),MATCH(CI$1,Exch_months,0))</f>
        <v>23950</v>
      </c>
      <c r="CJ13" s="12">
        <f t="array" ref="CJ13">INDEX(Exchange_rate_data,MATCH($A13,Exch_regions,0),MATCH(CJ$1,Exch_months,0))</f>
        <v>24035</v>
      </c>
      <c r="CK13" s="12">
        <f t="array" ref="CK13">INDEX(Exchange_rate_data,MATCH($A13,Exch_regions,0),MATCH(CK$1,Exch_months,0))</f>
        <v>25200</v>
      </c>
      <c r="CL13" s="12">
        <f t="array" ref="CL13">INDEX(Exchange_rate_data,MATCH($A13,Exch_regions,0),MATCH(CL$1,Exch_months,0))</f>
        <v>25856.25</v>
      </c>
      <c r="CM13" s="12">
        <f t="array" ref="CM13">INDEX(Exchange_rate_data,MATCH($A13,Exch_regions,0),MATCH(CM$1,Exch_months,0))</f>
        <v>25990</v>
      </c>
      <c r="CN13" s="12">
        <f t="array" ref="CN13">INDEX(Exchange_rate_data,MATCH($A13,Exch_regions,0),MATCH(CN$1,Exch_months,0))</f>
        <v>26081.25</v>
      </c>
      <c r="CO13" s="12">
        <f t="array" ref="CO13">INDEX(Exchange_rate_data,MATCH($A13,Exch_regions,0),MATCH(CO$1,Exch_months,0))</f>
        <v>26235</v>
      </c>
      <c r="CP13" s="12">
        <f t="array" ref="CP13">INDEX(Exchange_rate_data,MATCH($A13,Exch_regions,0),MATCH(CP$1,Exch_months,0))</f>
        <v>25781.25</v>
      </c>
      <c r="CQ13" s="12">
        <f t="array" ref="CQ13">INDEX(Exchange_rate_data,MATCH($A13,Exch_regions,0),MATCH(CQ$1,Exch_months,0))</f>
        <v>25781.25</v>
      </c>
      <c r="CR13" s="12">
        <f t="array" ref="CR13">INDEX(Exchange_rate_data,MATCH($A13,Exch_regions,0),MATCH(CR$1,Exch_months,0))</f>
        <v>25956.25</v>
      </c>
      <c r="CS13" s="12">
        <f t="array" ref="CS13">INDEX(Exchange_rate_data,MATCH($A13,Exch_regions,0),MATCH(CS$1,Exch_months,0))</f>
        <v>25950</v>
      </c>
      <c r="CT13" s="12">
        <f t="array" ref="CT13">INDEX(Exchange_rate_data,MATCH($A13,Exch_regions,0),MATCH(CT$1,Exch_months,0))</f>
        <v>26300</v>
      </c>
      <c r="CU13" s="12">
        <f t="array" ref="CU13">INDEX(Exchange_rate_data,MATCH($A13,Exch_regions,0),MATCH(CU$1,Exch_months,0))</f>
        <v>26168.75</v>
      </c>
      <c r="CV13" s="12">
        <f t="array" ref="CV13">INDEX(Exchange_rate_data,MATCH($A13,Exch_regions,0),MATCH(CV$1,Exch_months,0))</f>
        <v>25775</v>
      </c>
      <c r="CW13" s="12">
        <f t="array" ref="CW13">INDEX(Exchange_rate_data,MATCH($A13,Exch_regions,0),MATCH(CW$1,Exch_months,0))</f>
        <v>25537.5</v>
      </c>
      <c r="CX13" s="12">
        <f t="array" ref="CX13">INDEX(Exchange_rate_data,MATCH($A13,Exch_regions,0),MATCH(CX$1,Exch_months,0))</f>
        <v>25390</v>
      </c>
      <c r="CY13" s="12">
        <f t="array" ref="CY13">INDEX(Exchange_rate_data,MATCH($A13,Exch_regions,0),MATCH(CY$1,Exch_months,0))</f>
        <v>25262.5</v>
      </c>
      <c r="CZ13" s="12">
        <f t="array" ref="CZ13">INDEX(Exchange_rate_data,MATCH($A13,Exch_regions,0),MATCH(CZ$1,Exch_months,0))</f>
        <v>25262.5</v>
      </c>
      <c r="DA13" s="12">
        <f t="shared" si="0"/>
        <v>25405</v>
      </c>
      <c r="DB13" s="12">
        <f t="shared" si="0"/>
        <v>25906.25</v>
      </c>
      <c r="DC13" s="12">
        <f t="shared" si="0"/>
        <v>25848</v>
      </c>
      <c r="DD13" s="12">
        <f t="shared" si="0"/>
        <v>25960</v>
      </c>
      <c r="DE13" s="12">
        <f t="shared" si="0"/>
        <v>26012</v>
      </c>
      <c r="DF13" s="12">
        <f t="shared" si="0"/>
        <v>25950</v>
      </c>
      <c r="DG13" s="12">
        <f t="shared" si="0"/>
        <v>26250</v>
      </c>
      <c r="DH13" s="12">
        <f t="shared" si="0"/>
        <v>26250</v>
      </c>
      <c r="DI13" s="12">
        <f t="shared" si="0"/>
        <v>26312.5</v>
      </c>
      <c r="DJ13" s="12">
        <f t="shared" si="0"/>
        <v>26800</v>
      </c>
      <c r="DK13" s="12">
        <f t="shared" si="0"/>
        <v>27000</v>
      </c>
      <c r="DL13" s="12">
        <f t="shared" si="0"/>
        <v>27000</v>
      </c>
      <c r="DM13" s="12">
        <f t="shared" si="0"/>
        <v>26750</v>
      </c>
      <c r="DN13" s="12">
        <f t="shared" si="0"/>
        <v>26937.5</v>
      </c>
      <c r="DO13" s="12">
        <f t="shared" si="0"/>
        <v>27000</v>
      </c>
      <c r="DP13" s="12">
        <f t="shared" si="2"/>
        <v>27000</v>
      </c>
      <c r="DQ13" s="12">
        <f t="shared" si="2"/>
        <v>27025</v>
      </c>
      <c r="DR13" s="12">
        <f t="shared" si="2"/>
        <v>27400</v>
      </c>
      <c r="DS13" s="12">
        <f t="shared" si="2"/>
        <v>27750</v>
      </c>
      <c r="DT13" s="12">
        <f t="shared" si="2"/>
        <v>27750</v>
      </c>
      <c r="DU13" s="12">
        <f t="shared" si="2"/>
        <v>28166</v>
      </c>
      <c r="DV13" s="12">
        <f t="shared" si="2"/>
        <v>28350</v>
      </c>
      <c r="DW13" s="12">
        <f t="shared" si="2"/>
        <v>28375</v>
      </c>
      <c r="DX13" s="12">
        <f t="shared" si="2"/>
        <v>29000</v>
      </c>
      <c r="DY13" s="12">
        <f t="shared" si="2"/>
        <v>29062</v>
      </c>
      <c r="DZ13" s="12">
        <f t="shared" si="2"/>
        <v>29250</v>
      </c>
      <c r="EA13" s="12">
        <f t="shared" si="2"/>
        <v>29650</v>
      </c>
      <c r="EB13" s="12">
        <f t="shared" si="2"/>
        <v>29562</v>
      </c>
      <c r="EC13" s="12">
        <f t="shared" si="2"/>
        <v>29812</v>
      </c>
      <c r="ED13" s="12">
        <f t="shared" si="2"/>
        <v>30125</v>
      </c>
      <c r="EE13" s="12">
        <f t="shared" si="2"/>
        <v>30000</v>
      </c>
      <c r="EF13" s="12">
        <f t="shared" si="2"/>
        <v>29812</v>
      </c>
      <c r="EG13" s="12">
        <f>INDEX(Exchange_rate_data1,MATCH('Exch rates'!$A13,Exch_regions,0),MATCH(EG$1,Exch_months3,0))</f>
        <v>29600</v>
      </c>
      <c r="EH13" s="36">
        <f>INDEX(Exchange_rate_data2,MATCH('Exch rates'!A13,Exch_regions,0),MATCH(EH$1,Exch_months4,0))</f>
        <v>29562</v>
      </c>
      <c r="EI13" s="36">
        <f>INDEX(Exchange_rate_data3,MATCH('Exch rates'!A13,Exch_regions,0),MATCH(EI$1,Exch_months5,0))</f>
        <v>29438</v>
      </c>
      <c r="EJ13" s="36">
        <f>INDEX(Exchange_rate4,MATCH('Exch rates'!A13,Exch_regions,0),MATCH(EJ$1,Exch_month6,0))</f>
        <v>29250</v>
      </c>
      <c r="EK13" s="36">
        <f>INDEX(Exchange_rate5,MATCH('Exch rates'!A13,Exch_regions,0),MATCH(EK$1,Exch_month7,0))</f>
        <v>29187.5</v>
      </c>
      <c r="EL13" s="36">
        <f>INDEX(Exchange_rate6,MATCH('Exch rates'!A13,Exch_regions,0),MATCH(EL$1,Exch_month9,0))</f>
        <v>29300</v>
      </c>
      <c r="EM13" s="36">
        <f>INDEX(Exchange_rate7,MATCH('Exch rates'!A13,Exch_regions,0),MATCH(EM$1,Exch_month10,0))</f>
        <v>28875</v>
      </c>
      <c r="EN13" s="36">
        <f>INDEX(Exchange_rate8,MATCH('Exch rates'!A13,Exch_regions,0),MATCH(EN$1,Exchange_month11,0))</f>
        <v>28666.666666666668</v>
      </c>
      <c r="EO13" s="36">
        <f>INDEX(Exchange_rate9,MATCH('Exch rates'!A13,Exch_regions,0),MATCH(EO$1,Exch_month11,0))</f>
        <v>28945</v>
      </c>
      <c r="EP13" s="36">
        <f>INDEX(Exchange_rate10,MATCH('Exch rates'!A13,Exch_regions,0),MATCH(EP$1,Exch_month12,0))</f>
        <v>28666.666666666668</v>
      </c>
      <c r="EQ13" s="36">
        <f>INDEX(Exchange_rate11,MATCH('Exch rates'!A13,Exch_regions,0),MATCH(EQ$1,Exch_month13,0))</f>
        <v>28925</v>
      </c>
      <c r="ER13" s="36">
        <f>INDEX(Exchange_rate12,MATCH('Exch rates'!A13,Exch_regions,0),MATCH(ER$1,Exch_month14,0))</f>
        <v>28650</v>
      </c>
      <c r="ES13" s="36">
        <f>INDEX(Exchange_rate13,MATCH('Exch rates'!A13,Exch_regions,0),MATCH(ES$1,Exch_month15,0))</f>
        <v>29000</v>
      </c>
      <c r="ET13" s="36">
        <f>INDEX(Exchange_rate14,MATCH('Exch rates'!A13,Exch_regions,0),MATCH(ET$1,Exch_month16,0))</f>
        <v>29000</v>
      </c>
      <c r="EU13" s="36">
        <f>INDEX(Exchange_rate15,MATCH('Exch rates'!A13,Exch_regions,0),MATCH(EU$1,Exch_month17,0))</f>
        <v>29325</v>
      </c>
      <c r="EV13" s="36">
        <f>INDEX(Exchange_rate16,MATCH('Exch rates'!A13,Exch_regions,0),MATCH(EV$1,Exch_month18,0))</f>
        <v>29562.5</v>
      </c>
      <c r="EW13" s="36">
        <f>INDEX(Exchange_rate17,MATCH('Exch rates'!A13,Exch_regions,0),MATCH(EW$1,Exch_month19,0))</f>
        <v>29562.5</v>
      </c>
      <c r="EX13" s="36">
        <f>INDEX(Exchange_rate18,MATCH('Exch rates'!A13,Exch_regions,0),MATCH(EX$1,Exch_month20,0))</f>
        <v>29650</v>
      </c>
      <c r="EY13" s="36">
        <f>INDEX(Exchange_rate19,MATCH('Exch rates'!A13,Exch_regions,0),MATCH(EY$1,Exch_month21,0))</f>
        <v>29437.5</v>
      </c>
      <c r="EZ13" s="36">
        <f>INDEX(Exchange_rate20,MATCH('Exch rates'!A13,Exch_regions,0),MATCH(EZ$1,Exch_month22,0))</f>
        <v>30062.5</v>
      </c>
      <c r="FA13" s="36">
        <f>INDEX(Exchange_rate22,MATCH('Exch rates'!A13,Exch_regions,0),MATCH(FA$1,Exch_month24,0))</f>
        <v>30250</v>
      </c>
      <c r="FB13" s="36">
        <f>INDEX(Exchange_rate23,MATCH('Exch rates'!A13,Exch_regions,0),MATCH(FB$1,Exch_month25,0))</f>
        <v>31125</v>
      </c>
    </row>
    <row r="14" spans="1:158" x14ac:dyDescent="0.35">
      <c r="A14" s="1" t="s">
        <v>12</v>
      </c>
      <c r="B14" s="12">
        <f t="array" ref="B14">INDEX(Exchange_rate_data,MATCH($A14,Exch_regions,0),MATCH(B$1,Exch_months,0))</f>
        <v>22750</v>
      </c>
      <c r="C14" s="12">
        <f t="array" ref="C14">INDEX(Exchange_rate_data,MATCH($A14,Exch_regions,0),MATCH(C$1,Exch_months,0))</f>
        <v>22675</v>
      </c>
      <c r="D14" s="12">
        <f t="array" ref="D14">INDEX(Exchange_rate_data,MATCH($A14,Exch_regions,0),MATCH(D$1,Exch_months,0))</f>
        <v>22050</v>
      </c>
      <c r="E14" s="12">
        <f t="array" ref="E14">INDEX(Exchange_rate_data,MATCH($A14,Exch_regions,0),MATCH(E$1,Exch_months,0))</f>
        <v>22540</v>
      </c>
      <c r="F14" s="12">
        <f t="array" ref="F14">INDEX(Exchange_rate_data,MATCH($A14,Exch_regions,0),MATCH(F$1,Exch_months,0))</f>
        <v>22675</v>
      </c>
      <c r="G14" s="12">
        <f t="array" ref="G14">INDEX(Exchange_rate_data,MATCH($A14,Exch_regions,0),MATCH(G$1,Exch_months,0))</f>
        <v>23800</v>
      </c>
      <c r="H14" s="12">
        <f t="array" ref="H14">INDEX(Exchange_rate_data,MATCH($A14,Exch_regions,0),MATCH(H$1,Exch_months,0))</f>
        <v>25740</v>
      </c>
      <c r="I14" s="12">
        <f t="array" ref="I14">INDEX(Exchange_rate_data,MATCH($A14,Exch_regions,0),MATCH(I$1,Exch_months,0))</f>
        <v>20075</v>
      </c>
      <c r="J14" s="12">
        <f t="array" ref="J14">INDEX(Exchange_rate_data,MATCH($A14,Exch_regions,0),MATCH(J$1,Exch_months,0))</f>
        <v>20540</v>
      </c>
      <c r="K14" s="12">
        <f t="array" ref="K14">INDEX(Exchange_rate_data,MATCH($A14,Exch_regions,0),MATCH(K$1,Exch_months,0))</f>
        <v>21700</v>
      </c>
      <c r="L14" s="12">
        <f t="array" ref="L14">INDEX(Exchange_rate_data,MATCH($A14,Exch_regions,0),MATCH(L$1,Exch_months,0))</f>
        <v>21600</v>
      </c>
      <c r="M14" s="12">
        <f t="array" ref="M14">INDEX(Exchange_rate_data,MATCH($A14,Exch_regions,0),MATCH(M$1,Exch_months,0))</f>
        <v>20720</v>
      </c>
      <c r="N14" s="12">
        <f t="array" ref="N14">INDEX(Exchange_rate_data,MATCH($A14,Exch_regions,0),MATCH(N$1,Exch_months,0))</f>
        <v>21238</v>
      </c>
      <c r="O14" s="12">
        <f t="array" ref="O14">INDEX(Exchange_rate_data,MATCH($A14,Exch_regions,0),MATCH(O$1,Exch_months,0))</f>
        <v>21375</v>
      </c>
      <c r="P14" s="12">
        <f t="array" ref="P14">INDEX(Exchange_rate_data,MATCH($A14,Exch_regions,0),MATCH(P$1,Exch_months,0))</f>
        <v>21060</v>
      </c>
      <c r="Q14" s="12">
        <f t="array" ref="Q14">INDEX(Exchange_rate_data,MATCH($A14,Exch_regions,0),MATCH(Q$1,Exch_months,0))</f>
        <v>21450</v>
      </c>
      <c r="R14" s="12">
        <f t="array" ref="R14">INDEX(Exchange_rate_data,MATCH($A14,Exch_regions,0),MATCH(R$1,Exch_months,0))</f>
        <v>21600</v>
      </c>
      <c r="S14" s="12">
        <f t="array" ref="S14">INDEX(Exchange_rate_data,MATCH($A14,Exch_regions,0),MATCH(S$1,Exch_months,0))</f>
        <v>21380</v>
      </c>
      <c r="T14" s="12">
        <f t="array" ref="T14">INDEX(Exchange_rate_data,MATCH($A14,Exch_regions,0),MATCH(T$1,Exch_months,0))</f>
        <v>21200</v>
      </c>
      <c r="U14" s="12">
        <f t="array" ref="U14">INDEX(Exchange_rate_data,MATCH($A14,Exch_regions,0),MATCH(U$1,Exch_months,0))</f>
        <v>21250</v>
      </c>
      <c r="V14" s="12">
        <f t="array" ref="V14">INDEX(Exchange_rate_data,MATCH($A14,Exch_regions,0),MATCH(V$1,Exch_months,0))</f>
        <v>21960</v>
      </c>
      <c r="W14" s="12">
        <f t="array" ref="W14">INDEX(Exchange_rate_data,MATCH($A14,Exch_regions,0),MATCH(W$1,Exch_months,0))</f>
        <v>21850</v>
      </c>
      <c r="X14" s="12">
        <f t="array" ref="X14">INDEX(Exchange_rate_data,MATCH($A14,Exch_regions,0),MATCH(X$1,Exch_months,0))</f>
        <v>21625</v>
      </c>
      <c r="Y14" s="12">
        <f t="array" ref="Y14">INDEX(Exchange_rate_data,MATCH($A14,Exch_regions,0),MATCH(Y$1,Exch_months,0))</f>
        <v>21660</v>
      </c>
      <c r="Z14" s="12">
        <f t="array" ref="Z14">INDEX(Exchange_rate_data,MATCH($A14,Exch_regions,0),MATCH(Z$1,Exch_months,0))</f>
        <v>21875</v>
      </c>
      <c r="AA14" s="12">
        <f t="array" ref="AA14">INDEX(Exchange_rate_data,MATCH($A14,Exch_regions,0),MATCH(AA$1,Exch_months,0))</f>
        <v>21675</v>
      </c>
      <c r="AB14" s="12">
        <f t="array" ref="AB14">INDEX(Exchange_rate_data,MATCH($A14,Exch_regions,0),MATCH(AB$1,Exch_months,0))</f>
        <v>22180</v>
      </c>
      <c r="AC14" s="12">
        <f t="array" ref="AC14">INDEX(Exchange_rate_data,MATCH($A14,Exch_regions,0),MATCH(AC$1,Exch_months,0))</f>
        <v>22037.5</v>
      </c>
      <c r="AD14" s="12">
        <f t="array" ref="AD14">INDEX(Exchange_rate_data,MATCH($A14,Exch_regions,0),MATCH(AD$1,Exch_months,0))</f>
        <v>22212.5</v>
      </c>
      <c r="AE14" s="12">
        <f t="array" ref="AE14">INDEX(Exchange_rate_data,MATCH($A14,Exch_regions,0),MATCH(AE$1,Exch_months,0))</f>
        <v>22460</v>
      </c>
      <c r="AF14" s="12">
        <f t="array" ref="AF14">INDEX(Exchange_rate_data,MATCH($A14,Exch_regions,0),MATCH(AF$1,Exch_months,0))</f>
        <v>22262.5</v>
      </c>
      <c r="AG14" s="12">
        <f t="array" ref="AG14">INDEX(Exchange_rate_data,MATCH($A14,Exch_regions,0),MATCH(AG$1,Exch_months,0))</f>
        <v>22310</v>
      </c>
      <c r="AH14" s="12">
        <f t="array" ref="AH14">INDEX(Exchange_rate_data,MATCH($A14,Exch_regions,0),MATCH(AH$1,Exch_months,0))</f>
        <v>22462.5</v>
      </c>
      <c r="AI14" s="12">
        <f t="array" ref="AI14">INDEX(Exchange_rate_data,MATCH($A14,Exch_regions,0),MATCH(AI$1,Exch_months,0))</f>
        <v>23175</v>
      </c>
      <c r="AJ14" s="12">
        <f t="array" ref="AJ14">INDEX(Exchange_rate_data,MATCH($A14,Exch_regions,0),MATCH(AJ$1,Exch_months,0))</f>
        <v>23162.5</v>
      </c>
      <c r="AK14" s="12">
        <f t="array" ref="AK14">INDEX(Exchange_rate_data,MATCH($A14,Exch_regions,0),MATCH(AK$1,Exch_months,0))</f>
        <v>23025</v>
      </c>
      <c r="AL14" s="12">
        <f t="array" ref="AL14">INDEX(Exchange_rate_data,MATCH($A14,Exch_regions,0),MATCH(AL$1,Exch_months,0))</f>
        <v>23312.5</v>
      </c>
      <c r="AM14" s="12">
        <f t="array" ref="AM14">INDEX(Exchange_rate_data,MATCH($A14,Exch_regions,0),MATCH(AM$1,Exch_months,0))</f>
        <v>23410</v>
      </c>
      <c r="AN14" s="12">
        <f t="array" ref="AN14">INDEX(Exchange_rate_data,MATCH($A14,Exch_regions,0),MATCH(AN$1,Exch_months,0))</f>
        <v>23562.5</v>
      </c>
      <c r="AO14" s="12">
        <f t="array" ref="AO14">INDEX(Exchange_rate_data,MATCH($A14,Exch_regions,0),MATCH(AO$1,Exch_months,0))</f>
        <v>24100</v>
      </c>
      <c r="AP14" s="12">
        <f t="array" ref="AP14">INDEX(Exchange_rate_data,MATCH($A14,Exch_regions,0),MATCH(AP$1,Exch_months,0))</f>
        <v>26025</v>
      </c>
      <c r="AQ14" s="12">
        <f t="array" ref="AQ14">INDEX(Exchange_rate_data,MATCH($A14,Exch_regions,0),MATCH(AQ$1,Exch_months,0))</f>
        <v>23194</v>
      </c>
      <c r="AR14" s="12">
        <f t="array" ref="AR14">INDEX(Exchange_rate_data,MATCH($A14,Exch_regions,0),MATCH(AR$1,Exch_months,0))</f>
        <v>25200</v>
      </c>
      <c r="AS14" s="12">
        <f t="array" ref="AS14">INDEX(Exchange_rate_data,MATCH($A14,Exch_regions,0),MATCH(AS$1,Exch_months,0))</f>
        <v>25250</v>
      </c>
      <c r="AT14" s="12">
        <f t="array" ref="AT14">INDEX(Exchange_rate_data,MATCH($A14,Exch_regions,0),MATCH(AT$1,Exch_months,0))</f>
        <v>25425</v>
      </c>
      <c r="AU14" s="12">
        <f t="array" ref="AU14">INDEX(Exchange_rate_data,MATCH($A14,Exch_regions,0),MATCH(AU$1,Exch_months,0))</f>
        <v>27310</v>
      </c>
      <c r="AV14" s="12">
        <f t="array" ref="AV14">INDEX(Exchange_rate_data,MATCH($A14,Exch_regions,0),MATCH(AV$1,Exch_months,0))</f>
        <v>27312.5</v>
      </c>
      <c r="AW14" s="12">
        <f t="array" ref="AW14">INDEX(Exchange_rate_data,MATCH($A14,Exch_regions,0),MATCH(AW$1,Exch_months,0))</f>
        <v>26812.5</v>
      </c>
      <c r="AX14" s="12">
        <f t="array" ref="AX14">INDEX(Exchange_rate_data,MATCH($A14,Exch_regions,0),MATCH(AX$1,Exch_months,0))</f>
        <v>27400</v>
      </c>
      <c r="AY14" s="12">
        <f t="array" ref="AY14">INDEX(Exchange_rate_data,MATCH($A14,Exch_regions,0),MATCH(AY$1,Exch_months,0))</f>
        <v>26675</v>
      </c>
      <c r="AZ14" s="12">
        <f t="array" ref="AZ14">INDEX(Exchange_rate_data,MATCH($A14,Exch_regions,0),MATCH(AZ$1,Exch_months,0))</f>
        <v>27325</v>
      </c>
      <c r="BA14" s="12">
        <f t="array" ref="BA14">INDEX(Exchange_rate_data,MATCH($A14,Exch_regions,0),MATCH(BA$1,Exch_months,0))</f>
        <v>27837.5</v>
      </c>
      <c r="BB14" s="12">
        <f t="array" ref="BB14">INDEX(Exchange_rate_data,MATCH($A14,Exch_regions,0),MATCH(BB$1,Exch_months,0))</f>
        <v>28420</v>
      </c>
      <c r="BC14" s="12">
        <f t="array" ref="BC14">INDEX(Exchange_rate_data,MATCH($A14,Exch_regions,0),MATCH(BC$1,Exch_months,0))</f>
        <v>28300</v>
      </c>
      <c r="BD14" s="12">
        <f t="array" ref="BD14">INDEX(Exchange_rate_data,MATCH($A14,Exch_regions,0),MATCH(BD$1,Exch_months,0))</f>
        <v>22062.5</v>
      </c>
      <c r="BE14" s="12">
        <f t="array" ref="BE14">INDEX(Exchange_rate_data,MATCH($A14,Exch_regions,0),MATCH(BE$1,Exch_months,0))</f>
        <v>23000</v>
      </c>
      <c r="BF14" s="12">
        <f t="array" ref="BF14">INDEX(Exchange_rate_data,MATCH($A14,Exch_regions,0),MATCH(BF$1,Exch_months,0))</f>
        <v>22000</v>
      </c>
      <c r="BG14" s="12">
        <f t="array" ref="BG14">INDEX(Exchange_rate_data,MATCH($A14,Exch_regions,0),MATCH(BG$1,Exch_months,0))</f>
        <v>22000</v>
      </c>
      <c r="BH14" s="12">
        <f t="array" ref="BH14">INDEX(Exchange_rate_data,MATCH($A14,Exch_regions,0),MATCH(BH$1,Exch_months,0))</f>
        <v>22000</v>
      </c>
      <c r="BI14" s="12">
        <f t="array" ref="BI14">INDEX(Exchange_rate_data,MATCH($A14,Exch_regions,0),MATCH(BI$1,Exch_months,0))</f>
        <v>22250</v>
      </c>
      <c r="BJ14" s="12">
        <f t="array" ref="BJ14">INDEX(Exchange_rate_data,MATCH($A14,Exch_regions,0),MATCH(BJ$1,Exch_months,0))</f>
        <v>21000</v>
      </c>
      <c r="BK14" s="12">
        <f t="array" ref="BK14">INDEX(Exchange_rate_data,MATCH($A14,Exch_regions,0),MATCH(BK$1,Exch_months,0))</f>
        <v>22000</v>
      </c>
      <c r="BL14" s="12">
        <f t="array" ref="BL14">INDEX(Exchange_rate_data,MATCH($A14,Exch_regions,0),MATCH(BL$1,Exch_months,0))</f>
        <v>23375</v>
      </c>
      <c r="BM14" s="12">
        <f t="array" ref="BM14">INDEX(Exchange_rate_data,MATCH($A14,Exch_regions,0),MATCH(BM$1,Exch_months,0))</f>
        <v>23200</v>
      </c>
      <c r="BN14" s="12">
        <f t="array" ref="BN14">INDEX(Exchange_rate_data,MATCH($A14,Exch_regions,0),MATCH(BN$1,Exch_months,0))</f>
        <v>23350</v>
      </c>
      <c r="BO14" s="12">
        <f t="array" ref="BO14">INDEX(Exchange_rate_data,MATCH($A14,Exch_regions,0),MATCH(BO$1,Exch_months,0))</f>
        <v>23400</v>
      </c>
      <c r="BP14" s="12">
        <f t="array" ref="BP14">INDEX(Exchange_rate_data,MATCH($A14,Exch_regions,0),MATCH(BP$1,Exch_months,0))</f>
        <v>23740</v>
      </c>
      <c r="BQ14" s="12">
        <f t="array" ref="BQ14">INDEX(Exchange_rate_data,MATCH($A14,Exch_regions,0),MATCH(BQ$1,Exch_months,0))</f>
        <v>23675</v>
      </c>
      <c r="BR14" s="12">
        <f t="array" ref="BR14">INDEX(Exchange_rate_data,MATCH($A14,Exch_regions,0),MATCH(BR$1,Exch_months,0))</f>
        <v>24075</v>
      </c>
      <c r="BS14" s="12">
        <f t="array" ref="BS14">INDEX(Exchange_rate_data,MATCH($A14,Exch_regions,0),MATCH(BS$1,Exch_months,0))</f>
        <v>24140</v>
      </c>
      <c r="BT14" s="12">
        <f t="array" ref="BT14">INDEX(Exchange_rate_data,MATCH($A14,Exch_regions,0),MATCH(BT$1,Exch_months,0))</f>
        <v>24300</v>
      </c>
      <c r="BU14" s="12">
        <f t="array" ref="BU14">INDEX(Exchange_rate_data,MATCH($A14,Exch_regions,0),MATCH(BU$1,Exch_months,0))</f>
        <v>24300</v>
      </c>
      <c r="BV14" s="12">
        <f t="array" ref="BV14">INDEX(Exchange_rate_data,MATCH($A14,Exch_regions,0),MATCH(BV$1,Exch_months,0))</f>
        <v>24375</v>
      </c>
      <c r="BW14" s="12">
        <f t="array" ref="BW14">INDEX(Exchange_rate_data,MATCH($A14,Exch_regions,0),MATCH(BW$1,Exch_months,0))</f>
        <v>24500</v>
      </c>
      <c r="BX14" s="12">
        <f t="array" ref="BX14">INDEX(Exchange_rate_data,MATCH($A14,Exch_regions,0),MATCH(BX$1,Exch_months,0))</f>
        <v>24400</v>
      </c>
      <c r="BY14" s="12">
        <f t="array" ref="BY14">INDEX(Exchange_rate_data,MATCH($A14,Exch_regions,0),MATCH(BY$1,Exch_months,0))</f>
        <v>24460</v>
      </c>
      <c r="BZ14" s="12">
        <f t="array" ref="BZ14">INDEX(Exchange_rate_data,MATCH($A14,Exch_regions,0),MATCH(BZ$1,Exch_months,0))</f>
        <v>24450</v>
      </c>
      <c r="CA14" s="12">
        <f t="array" ref="CA14">INDEX(Exchange_rate_data,MATCH($A14,Exch_regions,0),MATCH(CA$1,Exch_months,0))</f>
        <v>24475</v>
      </c>
      <c r="CB14" s="12">
        <f t="array" ref="CB14">INDEX(Exchange_rate_data,MATCH($A14,Exch_regions,0),MATCH(CB$1,Exch_months,0))</f>
        <v>24760</v>
      </c>
      <c r="CC14" s="12">
        <f t="array" ref="CC14">INDEX(Exchange_rate_data,MATCH($A14,Exch_regions,0),MATCH(CC$1,Exch_months,0))</f>
        <v>25050</v>
      </c>
      <c r="CD14" s="12">
        <f t="array" ref="CD14">INDEX(Exchange_rate_data,MATCH($A14,Exch_regions,0),MATCH(CD$1,Exch_months,0))</f>
        <v>25100</v>
      </c>
      <c r="CE14" s="12">
        <f t="array" ref="CE14">INDEX(Exchange_rate_data,MATCH($A14,Exch_regions,0),MATCH(CE$1,Exch_months,0))</f>
        <v>25275</v>
      </c>
      <c r="CF14" s="12">
        <f t="array" ref="CF14">INDEX(Exchange_rate_data,MATCH($A14,Exch_regions,0),MATCH(CF$1,Exch_months,0))</f>
        <v>25400</v>
      </c>
      <c r="CG14" s="12">
        <f t="array" ref="CG14">INDEX(Exchange_rate_data,MATCH($A14,Exch_regions,0),MATCH(CG$1,Exch_months,0))</f>
        <v>25340</v>
      </c>
      <c r="CH14" s="12">
        <f t="array" ref="CH14">INDEX(Exchange_rate_data,MATCH($A14,Exch_regions,0),MATCH(CH$1,Exch_months,0))</f>
        <v>25275</v>
      </c>
      <c r="CI14" s="12">
        <f t="array" ref="CI14">INDEX(Exchange_rate_data,MATCH($A14,Exch_regions,0),MATCH(CI$1,Exch_months,0))</f>
        <v>25275</v>
      </c>
      <c r="CJ14" s="12">
        <f t="array" ref="CJ14">INDEX(Exchange_rate_data,MATCH($A14,Exch_regions,0),MATCH(CJ$1,Exch_months,0))</f>
        <v>25360</v>
      </c>
      <c r="CK14" s="12">
        <f t="array" ref="CK14">INDEX(Exchange_rate_data,MATCH($A14,Exch_regions,0),MATCH(CK$1,Exch_months,0))</f>
        <v>25475</v>
      </c>
      <c r="CL14" s="12">
        <f t="array" ref="CL14">INDEX(Exchange_rate_data,MATCH($A14,Exch_regions,0),MATCH(CL$1,Exch_months,0))</f>
        <v>25600</v>
      </c>
      <c r="CM14" s="12">
        <f t="array" ref="CM14">INDEX(Exchange_rate_data,MATCH($A14,Exch_regions,0),MATCH(CM$1,Exch_months,0))</f>
        <v>25620</v>
      </c>
      <c r="CN14" s="12">
        <f t="array" ref="CN14">INDEX(Exchange_rate_data,MATCH($A14,Exch_regions,0),MATCH(CN$1,Exch_months,0))</f>
        <v>25687</v>
      </c>
      <c r="CO14" s="12">
        <f t="array" ref="CO14">INDEX(Exchange_rate_data,MATCH($A14,Exch_regions,0),MATCH(CO$1,Exch_months,0))</f>
        <v>25600</v>
      </c>
      <c r="CP14" s="12">
        <f t="array" ref="CP14">INDEX(Exchange_rate_data,MATCH($A14,Exch_regions,0),MATCH(CP$1,Exch_months,0))</f>
        <v>25562</v>
      </c>
      <c r="CQ14" s="12">
        <f t="array" ref="CQ14">INDEX(Exchange_rate_data,MATCH($A14,Exch_regions,0),MATCH(CQ$1,Exch_months,0))</f>
        <v>25600</v>
      </c>
      <c r="CR14" s="12">
        <f t="array" ref="CR14">INDEX(Exchange_rate_data,MATCH($A14,Exch_regions,0),MATCH(CR$1,Exch_months,0))</f>
        <v>25550</v>
      </c>
      <c r="CS14" s="12">
        <f t="array" ref="CS14">INDEX(Exchange_rate_data,MATCH($A14,Exch_regions,0),MATCH(CS$1,Exch_months,0))</f>
        <v>25675</v>
      </c>
      <c r="CT14" s="12">
        <f t="array" ref="CT14">INDEX(Exchange_rate_data,MATCH($A14,Exch_regions,0),MATCH(CT$1,Exch_months,0))</f>
        <v>25600</v>
      </c>
      <c r="CU14" s="12">
        <f t="array" ref="CU14">INDEX(Exchange_rate_data,MATCH($A14,Exch_regions,0),MATCH(CU$1,Exch_months,0))</f>
        <v>25625</v>
      </c>
      <c r="CV14" s="12">
        <f t="array" ref="CV14">INDEX(Exchange_rate_data,MATCH($A14,Exch_regions,0),MATCH(CV$1,Exch_months,0))</f>
        <v>25740</v>
      </c>
      <c r="CW14" s="12">
        <f t="array" ref="CW14">INDEX(Exchange_rate_data,MATCH($A14,Exch_regions,0),MATCH(CW$1,Exch_months,0))</f>
        <v>25500</v>
      </c>
      <c r="CX14" s="12">
        <f t="array" ref="CX14">INDEX(Exchange_rate_data,MATCH($A14,Exch_regions,0),MATCH(CX$1,Exch_months,0))</f>
        <v>26000</v>
      </c>
      <c r="CY14" s="12">
        <f t="array" ref="CY14">INDEX(Exchange_rate_data,MATCH($A14,Exch_regions,0),MATCH(CY$1,Exch_months,0))</f>
        <v>25550</v>
      </c>
      <c r="CZ14" s="12">
        <f t="array" ref="CZ14">INDEX(Exchange_rate_data,MATCH($A14,Exch_regions,0),MATCH(CZ$1,Exch_months,0))</f>
        <v>25600</v>
      </c>
      <c r="DA14" s="12">
        <f t="shared" si="0"/>
        <v>25740</v>
      </c>
      <c r="DB14" s="12">
        <f t="shared" si="0"/>
        <v>25400</v>
      </c>
      <c r="DC14" s="12">
        <f t="shared" si="0"/>
        <v>25500</v>
      </c>
      <c r="DD14" s="12">
        <f t="shared" si="0"/>
        <v>25560</v>
      </c>
      <c r="DE14" s="12">
        <f t="shared" si="0"/>
        <v>25275</v>
      </c>
      <c r="DF14" s="12">
        <f t="shared" si="0"/>
        <v>25720</v>
      </c>
      <c r="DG14" s="12">
        <f t="shared" si="0"/>
        <v>25550</v>
      </c>
      <c r="DH14" s="12">
        <f t="shared" si="0"/>
        <v>25675</v>
      </c>
      <c r="DI14" s="12">
        <f t="shared" si="0"/>
        <v>26000</v>
      </c>
      <c r="DJ14" s="12">
        <f t="shared" si="0"/>
        <v>26000</v>
      </c>
      <c r="DK14" s="12">
        <f t="shared" si="0"/>
        <v>26300</v>
      </c>
      <c r="DL14" s="12">
        <f t="shared" si="0"/>
        <v>26125</v>
      </c>
      <c r="DM14" s="12">
        <f t="shared" si="0"/>
        <v>25620</v>
      </c>
      <c r="DN14" s="12">
        <f t="shared" si="0"/>
        <v>26000</v>
      </c>
      <c r="DO14" s="12">
        <f t="shared" si="0"/>
        <v>26140</v>
      </c>
      <c r="DP14" s="12">
        <f t="shared" si="2"/>
        <v>26450</v>
      </c>
      <c r="DQ14" s="12">
        <f t="shared" si="2"/>
        <v>26650</v>
      </c>
      <c r="DR14" s="12">
        <f t="shared" si="2"/>
        <v>26640</v>
      </c>
      <c r="DS14" s="12">
        <f t="shared" si="2"/>
        <v>25925</v>
      </c>
      <c r="DT14" s="12">
        <f t="shared" si="2"/>
        <v>25675</v>
      </c>
      <c r="DU14" s="12">
        <f t="shared" si="2"/>
        <v>25600</v>
      </c>
      <c r="DV14" s="12">
        <f t="shared" si="2"/>
        <v>25840</v>
      </c>
      <c r="DW14" s="12">
        <f t="shared" si="2"/>
        <v>26000</v>
      </c>
      <c r="DX14" s="12">
        <f t="shared" si="2"/>
        <v>26000</v>
      </c>
      <c r="DY14" s="12">
        <f t="shared" si="2"/>
        <v>26000</v>
      </c>
      <c r="DZ14" s="12">
        <f t="shared" si="2"/>
        <v>26575</v>
      </c>
      <c r="EA14" s="12">
        <f t="shared" si="2"/>
        <v>26720</v>
      </c>
      <c r="EB14" s="12">
        <f t="shared" si="2"/>
        <v>26150</v>
      </c>
      <c r="EC14" s="12">
        <f t="shared" si="2"/>
        <v>26600</v>
      </c>
      <c r="ED14" s="12">
        <f t="shared" si="2"/>
        <v>26700</v>
      </c>
      <c r="EE14" s="12">
        <f t="shared" si="2"/>
        <v>26900</v>
      </c>
      <c r="EF14" s="12">
        <f t="shared" si="2"/>
        <v>26950</v>
      </c>
      <c r="EG14" s="12">
        <f>INDEX(Exchange_rate_data1,MATCH('Exch rates'!$A14,Exch_regions,0),MATCH(EG$1,Exch_months3,0))</f>
        <v>26950</v>
      </c>
      <c r="EH14" s="36">
        <f>INDEX(Exchange_rate_data2,MATCH('Exch rates'!A14,Exch_regions,0),MATCH(EH$1,Exch_months4,0))</f>
        <v>26950</v>
      </c>
      <c r="EI14" s="36">
        <f>INDEX(Exchange_rate_data3,MATCH('Exch rates'!A14,Exch_regions,0),MATCH(EI$1,Exch_months5,0))</f>
        <v>26950</v>
      </c>
      <c r="EJ14" s="36">
        <f>INDEX(Exchange_rate4,MATCH('Exch rates'!A14,Exch_regions,0),MATCH(EJ$1,Exch_month6,0))</f>
        <v>26950</v>
      </c>
      <c r="EK14" s="36">
        <f>INDEX(Exchange_rate5,MATCH('Exch rates'!A14,Exch_regions,0),MATCH(EK$1,Exch_month7,0))</f>
        <v>26950</v>
      </c>
      <c r="EL14" s="36">
        <f>INDEX(Exchange_rate6,MATCH('Exch rates'!A14,Exch_regions,0),MATCH(EL$1,Exch_month9,0))</f>
        <v>26950</v>
      </c>
      <c r="EM14" s="36">
        <f>INDEX(Exchange_rate7,MATCH('Exch rates'!A14,Exch_regions,0),MATCH(EM$1,Exch_month10,0))</f>
        <v>26700</v>
      </c>
      <c r="EN14" s="36">
        <f>INDEX(Exchange_rate8,MATCH('Exch rates'!A14,Exch_regions,0),MATCH(EN$1,Exchange_month11,0))</f>
        <v>26700</v>
      </c>
      <c r="EO14" s="36">
        <f>INDEX(Exchange_rate9,MATCH('Exch rates'!A14,Exch_regions,0),MATCH(EO$1,Exch_month11,0))</f>
        <v>26700</v>
      </c>
      <c r="EP14" s="36">
        <f>INDEX(Exchange_rate10,MATCH('Exch rates'!A14,Exch_regions,0),MATCH(EP$1,Exch_month12,0))</f>
        <v>26700</v>
      </c>
      <c r="EQ14" s="36">
        <f>INDEX(Exchange_rate11,MATCH('Exch rates'!A14,Exch_regions,0),MATCH(EQ$1,Exch_month13,0))</f>
        <v>26700</v>
      </c>
      <c r="ER14" s="36">
        <f>INDEX(Exchange_rate12,MATCH('Exch rates'!A14,Exch_regions,0),MATCH(ER$1,Exch_month14,0))</f>
        <v>26700</v>
      </c>
      <c r="ES14" s="36">
        <f>INDEX(Exchange_rate13,MATCH('Exch rates'!A14,Exch_regions,0),MATCH(ES$1,Exch_month15,0))</f>
        <v>26700</v>
      </c>
      <c r="ET14" s="36">
        <f>INDEX(Exchange_rate14,MATCH('Exch rates'!A14,Exch_regions,0),MATCH(ET$1,Exch_month16,0))</f>
        <v>26700</v>
      </c>
      <c r="EU14" s="36">
        <f>INDEX(Exchange_rate15,MATCH('Exch rates'!A14,Exch_regions,0),MATCH(EU$1,Exch_month17,0))</f>
        <v>26700</v>
      </c>
      <c r="EV14" s="36">
        <f>INDEX(Exchange_rate16,MATCH('Exch rates'!A14,Exch_regions,0),MATCH(EV$1,Exch_month18,0))</f>
        <v>26700</v>
      </c>
      <c r="EW14" s="36">
        <f>INDEX(Exchange_rate17,MATCH('Exch rates'!A14,Exch_regions,0),MATCH(EW$1,Exch_month19,0))</f>
        <v>26700</v>
      </c>
      <c r="EX14" s="36">
        <f>INDEX(Exchange_rate18,MATCH('Exch rates'!A14,Exch_regions,0),MATCH(EX$1,Exch_month20,0))</f>
        <v>26700</v>
      </c>
      <c r="EY14" s="36">
        <f>INDEX(Exchange_rate19,MATCH('Exch rates'!A14,Exch_regions,0),MATCH(EY$1,Exch_month21,0))</f>
        <v>26700</v>
      </c>
      <c r="EZ14" s="36">
        <f>INDEX(Exchange_rate20,MATCH('Exch rates'!A14,Exch_regions,0),MATCH(EZ$1,Exch_month22,0))</f>
        <v>26700</v>
      </c>
      <c r="FA14" s="36">
        <f>INDEX(Exchange_rate22,MATCH('Exch rates'!A14,Exch_regions,0),MATCH(FA$1,Exch_month24,0))</f>
        <v>26700</v>
      </c>
      <c r="FB14" s="36">
        <f>INDEX(Exchange_rate23,MATCH('Exch rates'!A14,Exch_regions,0),MATCH(FB$1,Exch_month25,0))</f>
        <v>26700</v>
      </c>
    </row>
    <row r="15" spans="1:158" x14ac:dyDescent="0.35">
      <c r="A15" s="1" t="s">
        <v>13</v>
      </c>
      <c r="B15" s="12">
        <f t="array" ref="B15">INDEX(Exchange_rate_data,MATCH($A15,Exch_regions,0),MATCH(B$1,Exch_months,0))</f>
        <v>21372.6</v>
      </c>
      <c r="C15" s="12">
        <f t="array" ref="C15">INDEX(Exchange_rate_data,MATCH($A15,Exch_regions,0),MATCH(C$1,Exch_months,0))</f>
        <v>17455</v>
      </c>
      <c r="D15" s="12">
        <f t="array" ref="D15">INDEX(Exchange_rate_data,MATCH($A15,Exch_regions,0),MATCH(D$1,Exch_months,0))</f>
        <v>16465</v>
      </c>
      <c r="E15" s="12">
        <f t="array" ref="E15">INDEX(Exchange_rate_data,MATCH($A15,Exch_regions,0),MATCH(E$1,Exch_months,0))</f>
        <v>18024</v>
      </c>
      <c r="F15" s="12">
        <f t="array" ref="F15">INDEX(Exchange_rate_data,MATCH($A15,Exch_regions,0),MATCH(F$1,Exch_months,0))</f>
        <v>18375</v>
      </c>
      <c r="G15" s="12">
        <f t="array" ref="G15">INDEX(Exchange_rate_data,MATCH($A15,Exch_regions,0),MATCH(G$1,Exch_months,0))</f>
        <v>19195</v>
      </c>
      <c r="H15" s="12">
        <f t="array" ref="H15">INDEX(Exchange_rate_data,MATCH($A15,Exch_regions,0),MATCH(H$1,Exch_months,0))</f>
        <v>19580</v>
      </c>
      <c r="I15" s="12">
        <f t="array" ref="I15">INDEX(Exchange_rate_data,MATCH($A15,Exch_regions,0),MATCH(I$1,Exch_months,0))</f>
        <v>19920</v>
      </c>
      <c r="J15" s="12">
        <f t="array" ref="J15">INDEX(Exchange_rate_data,MATCH($A15,Exch_regions,0),MATCH(J$1,Exch_months,0))</f>
        <v>20624</v>
      </c>
      <c r="K15" s="12">
        <f t="array" ref="K15">INDEX(Exchange_rate_data,MATCH($A15,Exch_regions,0),MATCH(K$1,Exch_months,0))</f>
        <v>20600</v>
      </c>
      <c r="L15" s="12">
        <f t="array" ref="L15">INDEX(Exchange_rate_data,MATCH($A15,Exch_regions,0),MATCH(L$1,Exch_months,0))</f>
        <v>20965</v>
      </c>
      <c r="M15" s="12">
        <f t="array" ref="M15">INDEX(Exchange_rate_data,MATCH($A15,Exch_regions,0),MATCH(M$1,Exch_months,0))</f>
        <v>20960</v>
      </c>
      <c r="N15" s="12">
        <f t="array" ref="N15">INDEX(Exchange_rate_data,MATCH($A15,Exch_regions,0),MATCH(N$1,Exch_months,0))</f>
        <v>19910</v>
      </c>
      <c r="O15" s="12">
        <f t="array" ref="O15">INDEX(Exchange_rate_data,MATCH($A15,Exch_regions,0),MATCH(O$1,Exch_months,0))</f>
        <v>18575</v>
      </c>
      <c r="P15" s="12">
        <f t="array" ref="P15">INDEX(Exchange_rate_data,MATCH($A15,Exch_regions,0),MATCH(P$1,Exch_months,0))</f>
        <v>19452</v>
      </c>
      <c r="Q15" s="12">
        <f t="array" ref="Q15">INDEX(Exchange_rate_data,MATCH($A15,Exch_regions,0),MATCH(Q$1,Exch_months,0))</f>
        <v>20465</v>
      </c>
      <c r="R15" s="12">
        <f t="array" ref="R15">INDEX(Exchange_rate_data,MATCH($A15,Exch_regions,0),MATCH(R$1,Exch_months,0))</f>
        <v>20907.599999999999</v>
      </c>
      <c r="S15" s="12">
        <f t="array" ref="S15">INDEX(Exchange_rate_data,MATCH($A15,Exch_regions,0),MATCH(S$1,Exch_months,0))</f>
        <v>20740</v>
      </c>
      <c r="T15" s="12">
        <f t="array" ref="T15">INDEX(Exchange_rate_data,MATCH($A15,Exch_regions,0),MATCH(T$1,Exch_months,0))</f>
        <v>20730</v>
      </c>
      <c r="U15" s="12">
        <f t="array" ref="U15">INDEX(Exchange_rate_data,MATCH($A15,Exch_regions,0),MATCH(U$1,Exch_months,0))</f>
        <v>20680</v>
      </c>
      <c r="V15" s="12">
        <f t="array" ref="V15">INDEX(Exchange_rate_data,MATCH($A15,Exch_regions,0),MATCH(V$1,Exch_months,0))</f>
        <v>20405</v>
      </c>
      <c r="W15" s="12">
        <f t="array" ref="W15">INDEX(Exchange_rate_data,MATCH($A15,Exch_regions,0),MATCH(W$1,Exch_months,0))</f>
        <v>21245</v>
      </c>
      <c r="X15" s="12">
        <f t="array" ref="X15">INDEX(Exchange_rate_data,MATCH($A15,Exch_regions,0),MATCH(X$1,Exch_months,0))</f>
        <v>21575</v>
      </c>
      <c r="Y15" s="12">
        <f t="array" ref="Y15">INDEX(Exchange_rate_data,MATCH($A15,Exch_regions,0),MATCH(Y$1,Exch_months,0))</f>
        <v>21520</v>
      </c>
      <c r="Z15" s="12">
        <f t="array" ref="Z15">INDEX(Exchange_rate_data,MATCH($A15,Exch_regions,0),MATCH(Z$1,Exch_months,0))</f>
        <v>21942.6</v>
      </c>
      <c r="AA15" s="12">
        <f t="array" ref="AA15">INDEX(Exchange_rate_data,MATCH($A15,Exch_regions,0),MATCH(AA$1,Exch_months,0))</f>
        <v>22125</v>
      </c>
      <c r="AB15" s="12">
        <f t="array" ref="AB15">INDEX(Exchange_rate_data,MATCH($A15,Exch_regions,0),MATCH(AB$1,Exch_months,0))</f>
        <v>22150</v>
      </c>
      <c r="AC15" s="12">
        <f t="array" ref="AC15">INDEX(Exchange_rate_data,MATCH($A15,Exch_regions,0),MATCH(AC$1,Exch_months,0))</f>
        <v>22150</v>
      </c>
      <c r="AD15" s="12">
        <f t="array" ref="AD15">INDEX(Exchange_rate_data,MATCH($A15,Exch_regions,0),MATCH(AD$1,Exch_months,0))</f>
        <v>22100</v>
      </c>
      <c r="AE15" s="12">
        <f t="array" ref="AE15">INDEX(Exchange_rate_data,MATCH($A15,Exch_regions,0),MATCH(AE$1,Exch_months,0))</f>
        <v>22200</v>
      </c>
      <c r="AF15" s="12">
        <f t="array" ref="AF15">INDEX(Exchange_rate_data,MATCH($A15,Exch_regions,0),MATCH(AF$1,Exch_months,0))</f>
        <v>22200</v>
      </c>
      <c r="AG15" s="12">
        <f t="array" ref="AG15">INDEX(Exchange_rate_data,MATCH($A15,Exch_regions,0),MATCH(AG$1,Exch_months,0))</f>
        <v>22500</v>
      </c>
      <c r="AH15" s="12">
        <f t="array" ref="AH15">INDEX(Exchange_rate_data,MATCH($A15,Exch_regions,0),MATCH(AH$1,Exch_months,0))</f>
        <v>22800</v>
      </c>
      <c r="AI15" s="12">
        <f t="array" ref="AI15">INDEX(Exchange_rate_data,MATCH($A15,Exch_regions,0),MATCH(AI$1,Exch_months,0))</f>
        <v>22500</v>
      </c>
      <c r="AJ15" s="12">
        <f t="array" ref="AJ15">INDEX(Exchange_rate_data,MATCH($A15,Exch_regions,0),MATCH(AJ$1,Exch_months,0))</f>
        <v>22800</v>
      </c>
      <c r="AK15" s="12">
        <f t="array" ref="AK15">INDEX(Exchange_rate_data,MATCH($A15,Exch_regions,0),MATCH(AK$1,Exch_months,0))</f>
        <v>22720</v>
      </c>
      <c r="AL15" s="12">
        <f t="array" ref="AL15">INDEX(Exchange_rate_data,MATCH($A15,Exch_regions,0),MATCH(AL$1,Exch_months,0))</f>
        <v>22660</v>
      </c>
      <c r="AM15" s="12">
        <f t="array" ref="AM15">INDEX(Exchange_rate_data,MATCH($A15,Exch_regions,0),MATCH(AM$1,Exch_months,0))</f>
        <v>22400</v>
      </c>
      <c r="AN15" s="12">
        <f t="array" ref="AN15">INDEX(Exchange_rate_data,MATCH($A15,Exch_regions,0),MATCH(AN$1,Exch_months,0))</f>
        <v>23100</v>
      </c>
      <c r="AO15" s="12">
        <f t="array" ref="AO15">INDEX(Exchange_rate_data,MATCH($A15,Exch_regions,0),MATCH(AO$1,Exch_months,0))</f>
        <v>23160</v>
      </c>
      <c r="AP15" s="12">
        <f t="array" ref="AP15">INDEX(Exchange_rate_data,MATCH($A15,Exch_regions,0),MATCH(AP$1,Exch_months,0))</f>
        <v>23000</v>
      </c>
      <c r="AQ15" s="12">
        <f t="array" ref="AQ15">INDEX(Exchange_rate_data,MATCH($A15,Exch_regions,0),MATCH(AQ$1,Exch_months,0))</f>
        <v>23100</v>
      </c>
      <c r="AR15" s="12">
        <f t="array" ref="AR15">INDEX(Exchange_rate_data,MATCH($A15,Exch_regions,0),MATCH(AR$1,Exch_months,0))</f>
        <v>23000</v>
      </c>
      <c r="AS15" s="12">
        <f t="array" ref="AS15">INDEX(Exchange_rate_data,MATCH($A15,Exch_regions,0),MATCH(AS$1,Exch_months,0))</f>
        <v>23000</v>
      </c>
      <c r="AT15" s="12">
        <f t="array" ref="AT15">INDEX(Exchange_rate_data,MATCH($A15,Exch_regions,0),MATCH(AT$1,Exch_months,0))</f>
        <v>23100</v>
      </c>
      <c r="AU15" s="12">
        <f t="array" ref="AU15">INDEX(Exchange_rate_data,MATCH($A15,Exch_regions,0),MATCH(AU$1,Exch_months,0))</f>
        <v>23000</v>
      </c>
      <c r="AV15" s="12">
        <f t="array" ref="AV15">INDEX(Exchange_rate_data,MATCH($A15,Exch_regions,0),MATCH(AV$1,Exch_months,0))</f>
        <v>23000</v>
      </c>
      <c r="AW15" s="12">
        <f t="array" ref="AW15">INDEX(Exchange_rate_data,MATCH($A15,Exch_regions,0),MATCH(AW$1,Exch_months,0))</f>
        <v>23200</v>
      </c>
      <c r="AX15" s="12">
        <f t="array" ref="AX15">INDEX(Exchange_rate_data,MATCH($A15,Exch_regions,0),MATCH(AX$1,Exch_months,0))</f>
        <v>23140</v>
      </c>
      <c r="AY15" s="12">
        <f t="array" ref="AY15">INDEX(Exchange_rate_data,MATCH($A15,Exch_regions,0),MATCH(AY$1,Exch_months,0))</f>
        <v>22450</v>
      </c>
      <c r="AZ15" s="12">
        <f t="array" ref="AZ15">INDEX(Exchange_rate_data,MATCH($A15,Exch_regions,0),MATCH(AZ$1,Exch_months,0))</f>
        <v>22300</v>
      </c>
      <c r="BA15" s="12">
        <f t="array" ref="BA15">INDEX(Exchange_rate_data,MATCH($A15,Exch_regions,0),MATCH(BA$1,Exch_months,0))</f>
        <v>22080</v>
      </c>
      <c r="BB15" s="12">
        <f t="array" ref="BB15">INDEX(Exchange_rate_data,MATCH($A15,Exch_regions,0),MATCH(BB$1,Exch_months,0))</f>
        <v>22380</v>
      </c>
      <c r="BC15" s="12">
        <f t="array" ref="BC15">INDEX(Exchange_rate_data,MATCH($A15,Exch_regions,0),MATCH(BC$1,Exch_months,0))</f>
        <v>22600</v>
      </c>
      <c r="BD15" s="12">
        <f t="array" ref="BD15">INDEX(Exchange_rate_data,MATCH($A15,Exch_regions,0),MATCH(BD$1,Exch_months,0))</f>
        <v>23100</v>
      </c>
      <c r="BE15" s="12">
        <f t="array" ref="BE15">INDEX(Exchange_rate_data,MATCH($A15,Exch_regions,0),MATCH(BE$1,Exch_months,0))</f>
        <v>23000</v>
      </c>
      <c r="BF15" s="12">
        <f t="array" ref="BF15">INDEX(Exchange_rate_data,MATCH($A15,Exch_regions,0),MATCH(BF$1,Exch_months,0))</f>
        <v>23000</v>
      </c>
      <c r="BG15" s="12">
        <f t="array" ref="BG15">INDEX(Exchange_rate_data,MATCH($A15,Exch_regions,0),MATCH(BG$1,Exch_months,0))</f>
        <v>23100</v>
      </c>
      <c r="BH15" s="12">
        <f t="array" ref="BH15">INDEX(Exchange_rate_data,MATCH($A15,Exch_regions,0),MATCH(BH$1,Exch_months,0))</f>
        <v>23100</v>
      </c>
      <c r="BI15" s="12">
        <f t="array" ref="BI15">INDEX(Exchange_rate_data,MATCH($A15,Exch_regions,0),MATCH(BI$1,Exch_months,0))</f>
        <v>23100</v>
      </c>
      <c r="BJ15" s="12">
        <f t="array" ref="BJ15">INDEX(Exchange_rate_data,MATCH($A15,Exch_regions,0),MATCH(BJ$1,Exch_months,0))</f>
        <v>23100</v>
      </c>
      <c r="BK15" s="12">
        <f t="array" ref="BK15">INDEX(Exchange_rate_data,MATCH($A15,Exch_regions,0),MATCH(BK$1,Exch_months,0))</f>
        <v>23900</v>
      </c>
      <c r="BL15" s="12">
        <f t="array" ref="BL15">INDEX(Exchange_rate_data,MATCH($A15,Exch_regions,0),MATCH(BL$1,Exch_months,0))</f>
        <v>24000</v>
      </c>
      <c r="BM15" s="12">
        <f t="array" ref="BM15">INDEX(Exchange_rate_data,MATCH($A15,Exch_regions,0),MATCH(BM$1,Exch_months,0))</f>
        <v>24100</v>
      </c>
      <c r="BN15" s="12">
        <f t="array" ref="BN15">INDEX(Exchange_rate_data,MATCH($A15,Exch_regions,0),MATCH(BN$1,Exch_months,0))</f>
        <v>24100</v>
      </c>
      <c r="BO15" s="12">
        <f t="array" ref="BO15">INDEX(Exchange_rate_data,MATCH($A15,Exch_regions,0),MATCH(BO$1,Exch_months,0))</f>
        <v>23840</v>
      </c>
      <c r="BP15" s="12">
        <f t="array" ref="BP15">INDEX(Exchange_rate_data,MATCH($A15,Exch_regions,0),MATCH(BP$1,Exch_months,0))</f>
        <v>24100</v>
      </c>
      <c r="BQ15" s="12">
        <f t="array" ref="BQ15">INDEX(Exchange_rate_data,MATCH($A15,Exch_regions,0),MATCH(BQ$1,Exch_months,0))</f>
        <v>23900</v>
      </c>
      <c r="BR15" s="12">
        <f t="array" ref="BR15">INDEX(Exchange_rate_data,MATCH($A15,Exch_regions,0),MATCH(BR$1,Exch_months,0))</f>
        <v>24000</v>
      </c>
      <c r="BS15" s="12">
        <f t="array" ref="BS15">INDEX(Exchange_rate_data,MATCH($A15,Exch_regions,0),MATCH(BS$1,Exch_months,0))</f>
        <v>24025</v>
      </c>
      <c r="BT15" s="12">
        <f t="array" ref="BT15">INDEX(Exchange_rate_data,MATCH($A15,Exch_regions,0),MATCH(BT$1,Exch_months,0))</f>
        <v>24200</v>
      </c>
      <c r="BU15" s="12">
        <f t="array" ref="BU15">INDEX(Exchange_rate_data,MATCH($A15,Exch_regions,0),MATCH(BU$1,Exch_months,0))</f>
        <v>24410</v>
      </c>
      <c r="BV15" s="12">
        <f t="array" ref="BV15">INDEX(Exchange_rate_data,MATCH($A15,Exch_regions,0),MATCH(BV$1,Exch_months,0))</f>
        <v>24200</v>
      </c>
      <c r="BW15" s="12">
        <f t="array" ref="BW15">INDEX(Exchange_rate_data,MATCH($A15,Exch_regions,0),MATCH(BW$1,Exch_months,0))</f>
        <v>25000</v>
      </c>
      <c r="BX15" s="12">
        <f t="array" ref="BX15">INDEX(Exchange_rate_data,MATCH($A15,Exch_regions,0),MATCH(BX$1,Exch_months,0))</f>
        <v>24825</v>
      </c>
      <c r="BY15" s="12">
        <f t="array" ref="BY15">INDEX(Exchange_rate_data,MATCH($A15,Exch_regions,0),MATCH(BY$1,Exch_months,0))</f>
        <v>24800</v>
      </c>
      <c r="BZ15" s="12">
        <f t="array" ref="BZ15">INDEX(Exchange_rate_data,MATCH($A15,Exch_regions,0),MATCH(BZ$1,Exch_months,0))</f>
        <v>24850</v>
      </c>
      <c r="CA15" s="12">
        <f t="array" ref="CA15">INDEX(Exchange_rate_data,MATCH($A15,Exch_regions,0),MATCH(CA$1,Exch_months,0))</f>
        <v>25025</v>
      </c>
      <c r="CB15" s="12">
        <f t="array" ref="CB15">INDEX(Exchange_rate_data,MATCH($A15,Exch_regions,0),MATCH(CB$1,Exch_months,0))</f>
        <v>25100</v>
      </c>
      <c r="CC15" s="12">
        <f t="array" ref="CC15">INDEX(Exchange_rate_data,MATCH($A15,Exch_regions,0),MATCH(CC$1,Exch_months,0))</f>
        <v>24400</v>
      </c>
      <c r="CD15" s="12">
        <f t="array" ref="CD15">INDEX(Exchange_rate_data,MATCH($A15,Exch_regions,0),MATCH(CD$1,Exch_months,0))</f>
        <v>24500</v>
      </c>
      <c r="CE15" s="12">
        <f t="array" ref="CE15">INDEX(Exchange_rate_data,MATCH($A15,Exch_regions,0),MATCH(CE$1,Exch_months,0))</f>
        <v>24750</v>
      </c>
      <c r="CF15" s="12">
        <f t="array" ref="CF15">INDEX(Exchange_rate_data,MATCH($A15,Exch_regions,0),MATCH(CF$1,Exch_months,0))</f>
        <v>25200</v>
      </c>
      <c r="CG15" s="12">
        <f t="array" ref="CG15">INDEX(Exchange_rate_data,MATCH($A15,Exch_regions,0),MATCH(CG$1,Exch_months,0))</f>
        <v>25400</v>
      </c>
      <c r="CH15" s="12">
        <f t="array" ref="CH15">INDEX(Exchange_rate_data,MATCH($A15,Exch_regions,0),MATCH(CH$1,Exch_months,0))</f>
        <v>25200</v>
      </c>
      <c r="CI15" s="12">
        <f t="array" ref="CI15">INDEX(Exchange_rate_data,MATCH($A15,Exch_regions,0),MATCH(CI$1,Exch_months,0))</f>
        <v>25300</v>
      </c>
      <c r="CJ15" s="12">
        <f t="array" ref="CJ15">INDEX(Exchange_rate_data,MATCH($A15,Exch_regions,0),MATCH(CJ$1,Exch_months,0))</f>
        <v>25600</v>
      </c>
      <c r="CK15" s="12">
        <f t="array" ref="CK15">INDEX(Exchange_rate_data,MATCH($A15,Exch_regions,0),MATCH(CK$1,Exch_months,0))</f>
        <v>25600</v>
      </c>
      <c r="CL15" s="12">
        <f t="array" ref="CL15">INDEX(Exchange_rate_data,MATCH($A15,Exch_regions,0),MATCH(CL$1,Exch_months,0))</f>
        <v>25850</v>
      </c>
      <c r="CM15" s="12">
        <f t="array" ref="CM15">INDEX(Exchange_rate_data,MATCH($A15,Exch_regions,0),MATCH(CM$1,Exch_months,0))</f>
        <v>26000</v>
      </c>
      <c r="CN15" s="12">
        <f t="array" ref="CN15">INDEX(Exchange_rate_data,MATCH($A15,Exch_regions,0),MATCH(CN$1,Exch_months,0))</f>
        <v>25900</v>
      </c>
      <c r="CO15" s="12">
        <f t="array" ref="CO15">INDEX(Exchange_rate_data,MATCH($A15,Exch_regions,0),MATCH(CO$1,Exch_months,0))</f>
        <v>25900</v>
      </c>
      <c r="CP15" s="12">
        <f t="array" ref="CP15">INDEX(Exchange_rate_data,MATCH($A15,Exch_regions,0),MATCH(CP$1,Exch_months,0))</f>
        <v>26000</v>
      </c>
      <c r="CQ15" s="12">
        <f t="array" ref="CQ15">INDEX(Exchange_rate_data,MATCH($A15,Exch_regions,0),MATCH(CQ$1,Exch_months,0))</f>
        <v>26000</v>
      </c>
      <c r="CR15" s="12">
        <f t="array" ref="CR15">INDEX(Exchange_rate_data,MATCH($A15,Exch_regions,0),MATCH(CR$1,Exch_months,0))</f>
        <v>26050</v>
      </c>
      <c r="CS15" s="12">
        <f t="array" ref="CS15">INDEX(Exchange_rate_data,MATCH($A15,Exch_regions,0),MATCH(CS$1,Exch_months,0))</f>
        <v>26200</v>
      </c>
      <c r="CT15" s="12">
        <f t="array" ref="CT15">INDEX(Exchange_rate_data,MATCH($A15,Exch_regions,0),MATCH(CT$1,Exch_months,0))</f>
        <v>26400</v>
      </c>
      <c r="CU15" s="12">
        <f t="array" ref="CU15">INDEX(Exchange_rate_data,MATCH($A15,Exch_regions,0),MATCH(CU$1,Exch_months,0))</f>
        <v>26400</v>
      </c>
      <c r="CV15" s="12">
        <f t="array" ref="CV15">INDEX(Exchange_rate_data,MATCH($A15,Exch_regions,0),MATCH(CV$1,Exch_months,0))</f>
        <v>26360</v>
      </c>
      <c r="CW15" s="12">
        <f t="array" ref="CW15">INDEX(Exchange_rate_data,MATCH($A15,Exch_regions,0),MATCH(CW$1,Exch_months,0))</f>
        <v>26500</v>
      </c>
      <c r="CX15" s="12">
        <f t="array" ref="CX15">INDEX(Exchange_rate_data,MATCH($A15,Exch_regions,0),MATCH(CX$1,Exch_months,0))</f>
        <v>26400</v>
      </c>
      <c r="CY15" s="12">
        <f t="array" ref="CY15">INDEX(Exchange_rate_data,MATCH($A15,Exch_regions,0),MATCH(CY$1,Exch_months,0))</f>
        <v>26400</v>
      </c>
      <c r="CZ15" s="12">
        <f t="array" ref="CZ15">INDEX(Exchange_rate_data,MATCH($A15,Exch_regions,0),MATCH(CZ$1,Exch_months,0))</f>
        <v>26400</v>
      </c>
      <c r="DA15" s="12">
        <f t="shared" si="0"/>
        <v>26000</v>
      </c>
      <c r="DB15" s="12">
        <f t="shared" si="0"/>
        <v>26300</v>
      </c>
      <c r="DC15" s="12">
        <f t="shared" si="0"/>
        <v>26600</v>
      </c>
      <c r="DD15" s="12">
        <f t="shared" si="0"/>
        <v>26600</v>
      </c>
      <c r="DE15" s="12">
        <f t="shared" si="0"/>
        <v>26600</v>
      </c>
      <c r="DF15" s="12">
        <f t="shared" si="0"/>
        <v>26720</v>
      </c>
      <c r="DG15" s="12">
        <f t="shared" si="0"/>
        <v>27000</v>
      </c>
      <c r="DH15" s="12">
        <f t="shared" si="0"/>
        <v>27150</v>
      </c>
      <c r="DI15" s="12">
        <f t="shared" si="0"/>
        <v>27200</v>
      </c>
      <c r="DJ15" s="12">
        <f t="shared" si="0"/>
        <v>27000</v>
      </c>
      <c r="DK15" s="12">
        <f t="shared" si="0"/>
        <v>27000</v>
      </c>
      <c r="DL15" s="12">
        <f t="shared" si="0"/>
        <v>27200</v>
      </c>
      <c r="DM15" s="12">
        <f t="shared" si="0"/>
        <v>27200</v>
      </c>
      <c r="DN15" s="12">
        <f t="shared" si="0"/>
        <v>27200</v>
      </c>
      <c r="DO15" s="12">
        <f t="shared" si="0"/>
        <v>27400</v>
      </c>
      <c r="DP15" s="12">
        <f t="shared" si="2"/>
        <v>27250</v>
      </c>
      <c r="DQ15" s="12">
        <f t="shared" si="2"/>
        <v>27200</v>
      </c>
      <c r="DR15" s="12">
        <f t="shared" si="2"/>
        <v>27800</v>
      </c>
      <c r="DS15" s="12">
        <f t="shared" si="2"/>
        <v>27800</v>
      </c>
      <c r="DT15" s="12">
        <f t="shared" si="2"/>
        <v>28000</v>
      </c>
      <c r="DU15" s="12">
        <f t="shared" si="2"/>
        <v>27600</v>
      </c>
      <c r="DV15" s="12">
        <f t="shared" si="2"/>
        <v>27800</v>
      </c>
      <c r="DW15" s="12">
        <f t="shared" si="2"/>
        <v>27950</v>
      </c>
      <c r="DX15" s="12">
        <f t="shared" si="2"/>
        <v>27840</v>
      </c>
      <c r="DY15" s="12">
        <f t="shared" si="2"/>
        <v>28000</v>
      </c>
      <c r="DZ15" s="12">
        <f t="shared" si="2"/>
        <v>27650</v>
      </c>
      <c r="EA15" s="12">
        <f t="shared" si="2"/>
        <v>27440</v>
      </c>
      <c r="EB15" s="12">
        <f t="shared" si="2"/>
        <v>27400</v>
      </c>
      <c r="EC15" s="12">
        <f t="shared" si="2"/>
        <v>27650</v>
      </c>
      <c r="ED15" s="12">
        <f t="shared" si="2"/>
        <v>27800</v>
      </c>
      <c r="EE15" s="12">
        <f t="shared" si="2"/>
        <v>27800</v>
      </c>
      <c r="EF15" s="12">
        <f t="shared" si="2"/>
        <v>27600</v>
      </c>
      <c r="EG15" s="12">
        <f>INDEX(Exchange_rate_data1,MATCH('Exch rates'!$A15,Exch_regions,0),MATCH(EG$1,Exch_months3,0))</f>
        <v>27750</v>
      </c>
      <c r="EH15" s="36">
        <f>INDEX(Exchange_rate_data2,MATCH('Exch rates'!A15,Exch_regions,0),MATCH(EH$1,Exch_months4,0))</f>
        <v>27750</v>
      </c>
      <c r="EI15" s="36">
        <f>INDEX(Exchange_rate_data3,MATCH('Exch rates'!A15,Exch_regions,0),MATCH(EI$1,Exch_months5,0))</f>
        <v>28050</v>
      </c>
      <c r="EJ15" s="36">
        <f>INDEX(Exchange_rate4,MATCH('Exch rates'!A15,Exch_regions,0),MATCH(EJ$1,Exch_month6,0))</f>
        <v>27800</v>
      </c>
      <c r="EK15" s="36">
        <f>INDEX(Exchange_rate5,MATCH('Exch rates'!A15,Exch_regions,0),MATCH(EK$1,Exch_month7,0))</f>
        <v>27968.75</v>
      </c>
      <c r="EL15" s="36">
        <f>INDEX(Exchange_rate6,MATCH('Exch rates'!A15,Exch_regions,0),MATCH(EL$1,Exch_month9,0))</f>
        <v>28080</v>
      </c>
      <c r="EM15" s="36">
        <f>INDEX(Exchange_rate7,MATCH('Exch rates'!A15,Exch_regions,0),MATCH(EM$1,Exch_month10,0))</f>
        <v>28200</v>
      </c>
      <c r="EN15" s="36">
        <f>INDEX(Exchange_rate8,MATCH('Exch rates'!A15,Exch_regions,0),MATCH(EN$1,Exchange_month11,0))</f>
        <v>28450</v>
      </c>
      <c r="EO15" s="36">
        <f>INDEX(Exchange_rate9,MATCH('Exch rates'!A15,Exch_regions,0),MATCH(EO$1,Exch_month11,0))</f>
        <v>28300</v>
      </c>
      <c r="EP15" s="36">
        <f>INDEX(Exchange_rate10,MATCH('Exch rates'!A15,Exch_regions,0),MATCH(EP$1,Exch_month12,0))</f>
        <v>28450</v>
      </c>
      <c r="EQ15" s="36">
        <f>INDEX(Exchange_rate11,MATCH('Exch rates'!A15,Exch_regions,0),MATCH(EQ$1,Exch_month13,0))</f>
        <v>28388.799999999999</v>
      </c>
      <c r="ER15" s="36">
        <f>INDEX(Exchange_rate12,MATCH('Exch rates'!A15,Exch_regions,0),MATCH(ER$1,Exch_month14,0))</f>
        <v>28625</v>
      </c>
      <c r="ES15" s="36">
        <f>INDEX(Exchange_rate13,MATCH('Exch rates'!A15,Exch_regions,0),MATCH(ES$1,Exch_month15,0))</f>
        <v>28718.75</v>
      </c>
      <c r="ET15" s="36">
        <f>INDEX(Exchange_rate14,MATCH('Exch rates'!A15,Exch_regions,0),MATCH(ET$1,Exch_month16,0))</f>
        <v>29166.666666666668</v>
      </c>
      <c r="EU15" s="36">
        <f>INDEX(Exchange_rate15,MATCH('Exch rates'!A15,Exch_regions,0),MATCH(EU$1,Exch_month17,0))</f>
        <v>29166.666666666668</v>
      </c>
      <c r="EV15" s="36">
        <f>INDEX(Exchange_rate16,MATCH('Exch rates'!A15,Exch_regions,0),MATCH(EV$1,Exch_month18,0))</f>
        <v>29125</v>
      </c>
      <c r="EW15" s="36">
        <f>INDEX(Exchange_rate17,MATCH('Exch rates'!A15,Exch_regions,0),MATCH(EW$1,Exch_month19,0))</f>
        <v>29000</v>
      </c>
      <c r="EX15" s="36">
        <f>INDEX(Exchange_rate18,MATCH('Exch rates'!A15,Exch_regions,0),MATCH(EX$1,Exch_month20,0))</f>
        <v>29500</v>
      </c>
      <c r="EY15" s="36">
        <f>INDEX(Exchange_rate19,MATCH('Exch rates'!A15,Exch_regions,0),MATCH(EY$1,Exch_month21,0))</f>
        <v>29875</v>
      </c>
      <c r="EZ15" s="36">
        <f>INDEX(Exchange_rate20,MATCH('Exch rates'!A15,Exch_regions,0),MATCH(EZ$1,Exch_month22,0))</f>
        <v>30125</v>
      </c>
      <c r="FA15" s="36">
        <f>INDEX(Exchange_rate22,MATCH('Exch rates'!A15,Exch_regions,0),MATCH(FA$1,Exch_month24,0))</f>
        <v>32250</v>
      </c>
      <c r="FB15" s="36">
        <f>INDEX(Exchange_rate23,MATCH('Exch rates'!A15,Exch_regions,0),MATCH(FB$1,Exch_month25,0))</f>
        <v>32750</v>
      </c>
    </row>
    <row r="16" spans="1:158" x14ac:dyDescent="0.35">
      <c r="A16" s="1" t="s">
        <v>14</v>
      </c>
      <c r="B16" s="12">
        <f t="array" ref="B16">INDEX(Exchange_rate_data,MATCH($A16,Exch_regions,0),MATCH(B$1,Exch_months,0))</f>
        <v>21375</v>
      </c>
      <c r="C16" s="12">
        <f t="array" ref="C16">INDEX(Exchange_rate_data,MATCH($A16,Exch_regions,0),MATCH(C$1,Exch_months,0))</f>
        <v>18012.5</v>
      </c>
      <c r="D16" s="12">
        <f t="array" ref="D16">INDEX(Exchange_rate_data,MATCH($A16,Exch_regions,0),MATCH(D$1,Exch_months,0))</f>
        <v>16631.25</v>
      </c>
      <c r="E16" s="12">
        <f t="array" ref="E16">INDEX(Exchange_rate_data,MATCH($A16,Exch_regions,0),MATCH(E$1,Exch_months,0))</f>
        <v>17527.5</v>
      </c>
      <c r="F16" s="12">
        <f t="array" ref="F16">INDEX(Exchange_rate_data,MATCH($A16,Exch_regions,0),MATCH(F$1,Exch_months,0))</f>
        <v>18275</v>
      </c>
      <c r="G16" s="12">
        <f t="array" ref="G16">INDEX(Exchange_rate_data,MATCH($A16,Exch_regions,0),MATCH(G$1,Exch_months,0))</f>
        <v>18937.5</v>
      </c>
      <c r="H16" s="12">
        <f t="array" ref="H16">INDEX(Exchange_rate_data,MATCH($A16,Exch_regions,0),MATCH(H$1,Exch_months,0))</f>
        <v>19156.25</v>
      </c>
      <c r="I16" s="12">
        <f t="array" ref="I16">INDEX(Exchange_rate_data,MATCH($A16,Exch_regions,0),MATCH(I$1,Exch_months,0))</f>
        <v>19737.5</v>
      </c>
      <c r="J16" s="12">
        <f t="array" ref="J16">INDEX(Exchange_rate_data,MATCH($A16,Exch_regions,0),MATCH(J$1,Exch_months,0))</f>
        <v>20937.5</v>
      </c>
      <c r="K16" s="12">
        <f t="array" ref="K16">INDEX(Exchange_rate_data,MATCH($A16,Exch_regions,0),MATCH(K$1,Exch_months,0))</f>
        <v>21220</v>
      </c>
      <c r="L16" s="12">
        <f t="array" ref="L16">INDEX(Exchange_rate_data,MATCH($A16,Exch_regions,0),MATCH(L$1,Exch_months,0))</f>
        <v>20815.75</v>
      </c>
      <c r="M16" s="12">
        <f t="array" ref="M16">INDEX(Exchange_rate_data,MATCH($A16,Exch_regions,0),MATCH(M$1,Exch_months,0))</f>
        <v>20568.75</v>
      </c>
      <c r="N16" s="12">
        <f t="array" ref="N16">INDEX(Exchange_rate_data,MATCH($A16,Exch_regions,0),MATCH(N$1,Exch_months,0))</f>
        <v>20312.5</v>
      </c>
      <c r="O16" s="12">
        <f t="array" ref="O16">INDEX(Exchange_rate_data,MATCH($A16,Exch_regions,0),MATCH(O$1,Exch_months,0))</f>
        <v>18287.5</v>
      </c>
      <c r="P16" s="12">
        <f t="array" ref="P16">INDEX(Exchange_rate_data,MATCH($A16,Exch_regions,0),MATCH(P$1,Exch_months,0))</f>
        <v>18833.25</v>
      </c>
      <c r="Q16" s="12">
        <f t="array" ref="Q16">INDEX(Exchange_rate_data,MATCH($A16,Exch_regions,0),MATCH(Q$1,Exch_months,0))</f>
        <v>20525</v>
      </c>
      <c r="R16" s="12">
        <f t="array" ref="R16">INDEX(Exchange_rate_data,MATCH($A16,Exch_regions,0),MATCH(R$1,Exch_months,0))</f>
        <v>20575</v>
      </c>
      <c r="S16" s="12">
        <f t="array" ref="S16">INDEX(Exchange_rate_data,MATCH($A16,Exch_regions,0),MATCH(S$1,Exch_months,0))</f>
        <v>20650</v>
      </c>
      <c r="T16" s="12">
        <f t="array" ref="T16">INDEX(Exchange_rate_data,MATCH($A16,Exch_regions,0),MATCH(T$1,Exch_months,0))</f>
        <v>20641.666666666668</v>
      </c>
      <c r="U16" s="12">
        <f t="array" ref="U16">INDEX(Exchange_rate_data,MATCH($A16,Exch_regions,0),MATCH(U$1,Exch_months,0))</f>
        <v>20687.5</v>
      </c>
      <c r="V16" s="12">
        <f t="array" ref="V16">INDEX(Exchange_rate_data,MATCH($A16,Exch_regions,0),MATCH(V$1,Exch_months,0))</f>
        <v>20775</v>
      </c>
      <c r="W16" s="12">
        <f t="array" ref="W16">INDEX(Exchange_rate_data,MATCH($A16,Exch_regions,0),MATCH(W$1,Exch_months,0))</f>
        <v>21543.75</v>
      </c>
      <c r="X16" s="12">
        <f t="array" ref="X16">INDEX(Exchange_rate_data,MATCH($A16,Exch_regions,0),MATCH(X$1,Exch_months,0))</f>
        <v>21881.25</v>
      </c>
      <c r="Y16" s="12">
        <f t="array" ref="Y16">INDEX(Exchange_rate_data,MATCH($A16,Exch_regions,0),MATCH(Y$1,Exch_months,0))</f>
        <v>21775</v>
      </c>
      <c r="Z16" s="12">
        <f t="array" ref="Z16">INDEX(Exchange_rate_data,MATCH($A16,Exch_regions,0),MATCH(Z$1,Exch_months,0))</f>
        <v>22015.75</v>
      </c>
      <c r="AA16" s="12">
        <f t="array" ref="AA16">INDEX(Exchange_rate_data,MATCH($A16,Exch_regions,0),MATCH(AA$1,Exch_months,0))</f>
        <v>21635.75</v>
      </c>
      <c r="AB16" s="12">
        <f t="array" ref="AB16">INDEX(Exchange_rate_data,MATCH($A16,Exch_regions,0),MATCH(AB$1,Exch_months,0))</f>
        <v>21853.25</v>
      </c>
      <c r="AC16" s="12">
        <f t="array" ref="AC16">INDEX(Exchange_rate_data,MATCH($A16,Exch_regions,0),MATCH(AC$1,Exch_months,0))</f>
        <v>22070.75</v>
      </c>
      <c r="AD16" s="12">
        <f t="array" ref="AD16">INDEX(Exchange_rate_data,MATCH($A16,Exch_regions,0),MATCH(AD$1,Exch_months,0))</f>
        <v>22303.25</v>
      </c>
      <c r="AE16" s="12">
        <f t="array" ref="AE16">INDEX(Exchange_rate_data,MATCH($A16,Exch_regions,0),MATCH(AE$1,Exch_months,0))</f>
        <v>22337.5</v>
      </c>
      <c r="AF16" s="12">
        <f t="array" ref="AF16">INDEX(Exchange_rate_data,MATCH($A16,Exch_regions,0),MATCH(AF$1,Exch_months,0))</f>
        <v>22387.5</v>
      </c>
      <c r="AG16" s="12">
        <f t="array" ref="AG16">INDEX(Exchange_rate_data,MATCH($A16,Exch_regions,0),MATCH(AG$1,Exch_months,0))</f>
        <v>22387.5</v>
      </c>
      <c r="AH16" s="12">
        <f t="array" ref="AH16">INDEX(Exchange_rate_data,MATCH($A16,Exch_regions,0),MATCH(AH$1,Exch_months,0))</f>
        <v>22437.5</v>
      </c>
      <c r="AI16" s="12">
        <f t="array" ref="AI16">INDEX(Exchange_rate_data,MATCH($A16,Exch_regions,0),MATCH(AI$1,Exch_months,0))</f>
        <v>22487.5</v>
      </c>
      <c r="AJ16" s="12">
        <f t="array" ref="AJ16">INDEX(Exchange_rate_data,MATCH($A16,Exch_regions,0),MATCH(AJ$1,Exch_months,0))</f>
        <v>22575</v>
      </c>
      <c r="AK16" s="12">
        <f t="array" ref="AK16">INDEX(Exchange_rate_data,MATCH($A16,Exch_regions,0),MATCH(AK$1,Exch_months,0))</f>
        <v>22662.5</v>
      </c>
      <c r="AL16" s="12">
        <f t="array" ref="AL16">INDEX(Exchange_rate_data,MATCH($A16,Exch_regions,0),MATCH(AL$1,Exch_months,0))</f>
        <v>22656.25</v>
      </c>
      <c r="AM16" s="12">
        <f t="array" ref="AM16">INDEX(Exchange_rate_data,MATCH($A16,Exch_regions,0),MATCH(AM$1,Exch_months,0))</f>
        <v>22775</v>
      </c>
      <c r="AN16" s="12">
        <f t="array" ref="AN16">INDEX(Exchange_rate_data,MATCH($A16,Exch_regions,0),MATCH(AN$1,Exch_months,0))</f>
        <v>22887.5</v>
      </c>
      <c r="AO16" s="12">
        <f t="array" ref="AO16">INDEX(Exchange_rate_data,MATCH($A16,Exch_regions,0),MATCH(AO$1,Exch_months,0))</f>
        <v>22775</v>
      </c>
      <c r="AP16" s="12">
        <f t="array" ref="AP16">INDEX(Exchange_rate_data,MATCH($A16,Exch_regions,0),MATCH(AP$1,Exch_months,0))</f>
        <v>22787.5</v>
      </c>
      <c r="AQ16" s="12">
        <f t="array" ref="AQ16">INDEX(Exchange_rate_data,MATCH($A16,Exch_regions,0),MATCH(AQ$1,Exch_months,0))</f>
        <v>22947</v>
      </c>
      <c r="AR16" s="12">
        <f t="array" ref="AR16">INDEX(Exchange_rate_data,MATCH($A16,Exch_regions,0),MATCH(AR$1,Exch_months,0))</f>
        <v>23093.75</v>
      </c>
      <c r="AS16" s="12">
        <f t="array" ref="AS16">INDEX(Exchange_rate_data,MATCH($A16,Exch_regions,0),MATCH(AS$1,Exch_months,0))</f>
        <v>23137.5</v>
      </c>
      <c r="AT16" s="12">
        <f t="array" ref="AT16">INDEX(Exchange_rate_data,MATCH($A16,Exch_regions,0),MATCH(AT$1,Exch_months,0))</f>
        <v>23037.5</v>
      </c>
      <c r="AU16" s="12">
        <f t="array" ref="AU16">INDEX(Exchange_rate_data,MATCH($A16,Exch_regions,0),MATCH(AU$1,Exch_months,0))</f>
        <v>23100</v>
      </c>
      <c r="AV16" s="12">
        <f t="array" ref="AV16">INDEX(Exchange_rate_data,MATCH($A16,Exch_regions,0),MATCH(AV$1,Exch_months,0))</f>
        <v>23000</v>
      </c>
      <c r="AW16" s="12">
        <f t="array" ref="AW16">INDEX(Exchange_rate_data,MATCH($A16,Exch_regions,0),MATCH(AW$1,Exch_months,0))</f>
        <v>23725</v>
      </c>
      <c r="AX16" s="12">
        <f t="array" ref="AX16">INDEX(Exchange_rate_data,MATCH($A16,Exch_regions,0),MATCH(AX$1,Exch_months,0))</f>
        <v>23850</v>
      </c>
      <c r="AY16" s="12">
        <f t="array" ref="AY16">INDEX(Exchange_rate_data,MATCH($A16,Exch_regions,0),MATCH(AY$1,Exch_months,0))</f>
        <v>22406.25</v>
      </c>
      <c r="AZ16" s="12">
        <f t="array" ref="AZ16">INDEX(Exchange_rate_data,MATCH($A16,Exch_regions,0),MATCH(AZ$1,Exch_months,0))</f>
        <v>22456.25</v>
      </c>
      <c r="BA16" s="12">
        <f t="array" ref="BA16">INDEX(Exchange_rate_data,MATCH($A16,Exch_regions,0),MATCH(BA$1,Exch_months,0))</f>
        <v>22975</v>
      </c>
      <c r="BB16" s="12">
        <f t="array" ref="BB16">INDEX(Exchange_rate_data,MATCH($A16,Exch_regions,0),MATCH(BB$1,Exch_months,0))</f>
        <v>23537.5</v>
      </c>
      <c r="BC16" s="12">
        <f t="array" ref="BC16">INDEX(Exchange_rate_data,MATCH($A16,Exch_regions,0),MATCH(BC$1,Exch_months,0))</f>
        <v>22918.75</v>
      </c>
      <c r="BD16" s="12">
        <f t="array" ref="BD16">INDEX(Exchange_rate_data,MATCH($A16,Exch_regions,0),MATCH(BD$1,Exch_months,0))</f>
        <v>23000</v>
      </c>
      <c r="BE16" s="12">
        <f t="array" ref="BE16">INDEX(Exchange_rate_data,MATCH($A16,Exch_regions,0),MATCH(BE$1,Exch_months,0))</f>
        <v>23150</v>
      </c>
      <c r="BF16" s="12">
        <f t="array" ref="BF16">INDEX(Exchange_rate_data,MATCH($A16,Exch_regions,0),MATCH(BF$1,Exch_months,0))</f>
        <v>23150</v>
      </c>
      <c r="BG16" s="12">
        <f t="array" ref="BG16">INDEX(Exchange_rate_data,MATCH($A16,Exch_regions,0),MATCH(BG$1,Exch_months,0))</f>
        <v>23093.75</v>
      </c>
      <c r="BH16" s="12">
        <f t="array" ref="BH16">INDEX(Exchange_rate_data,MATCH($A16,Exch_regions,0),MATCH(BH$1,Exch_months,0))</f>
        <v>23318.75</v>
      </c>
      <c r="BI16" s="12">
        <f t="array" ref="BI16">INDEX(Exchange_rate_data,MATCH($A16,Exch_regions,0),MATCH(BI$1,Exch_months,0))</f>
        <v>23431.25</v>
      </c>
      <c r="BJ16" s="12">
        <f t="array" ref="BJ16">INDEX(Exchange_rate_data,MATCH($A16,Exch_regions,0),MATCH(BJ$1,Exch_months,0))</f>
        <v>23293.75</v>
      </c>
      <c r="BK16" s="12">
        <f t="array" ref="BK16">INDEX(Exchange_rate_data,MATCH($A16,Exch_regions,0),MATCH(BK$1,Exch_months,0))</f>
        <v>23393.75</v>
      </c>
      <c r="BL16" s="12">
        <f t="array" ref="BL16">INDEX(Exchange_rate_data,MATCH($A16,Exch_regions,0),MATCH(BL$1,Exch_months,0))</f>
        <v>23468.75</v>
      </c>
      <c r="BM16" s="12">
        <f t="array" ref="BM16">INDEX(Exchange_rate_data,MATCH($A16,Exch_regions,0),MATCH(BM$1,Exch_months,0))</f>
        <v>23325</v>
      </c>
      <c r="BN16" s="12">
        <f t="array" ref="BN16">INDEX(Exchange_rate_data,MATCH($A16,Exch_regions,0),MATCH(BN$1,Exch_months,0))</f>
        <v>23300</v>
      </c>
      <c r="BO16" s="12">
        <f t="array" ref="BO16">INDEX(Exchange_rate_data,MATCH($A16,Exch_regions,0),MATCH(BO$1,Exch_months,0))</f>
        <v>23406.25</v>
      </c>
      <c r="BP16" s="12">
        <f t="array" ref="BP16">INDEX(Exchange_rate_data,MATCH($A16,Exch_regions,0),MATCH(BP$1,Exch_months,0))</f>
        <v>24275</v>
      </c>
      <c r="BQ16" s="12">
        <f t="array" ref="BQ16">INDEX(Exchange_rate_data,MATCH($A16,Exch_regions,0),MATCH(BQ$1,Exch_months,0))</f>
        <v>24166.75</v>
      </c>
      <c r="BR16" s="12">
        <f t="array" ref="BR16">INDEX(Exchange_rate_data,MATCH($A16,Exch_regions,0),MATCH(BR$1,Exch_months,0))</f>
        <v>24150</v>
      </c>
      <c r="BS16" s="12">
        <f t="array" ref="BS16">INDEX(Exchange_rate_data,MATCH($A16,Exch_regions,0),MATCH(BS$1,Exch_months,0))</f>
        <v>24293.75</v>
      </c>
      <c r="BT16" s="12">
        <f t="array" ref="BT16">INDEX(Exchange_rate_data,MATCH($A16,Exch_regions,0),MATCH(BT$1,Exch_months,0))</f>
        <v>24250</v>
      </c>
      <c r="BU16" s="12">
        <f t="array" ref="BU16">INDEX(Exchange_rate_data,MATCH($A16,Exch_regions,0),MATCH(BU$1,Exch_months,0))</f>
        <v>24400</v>
      </c>
      <c r="BV16" s="12">
        <f t="array" ref="BV16">INDEX(Exchange_rate_data,MATCH($A16,Exch_regions,0),MATCH(BV$1,Exch_months,0))</f>
        <v>24400</v>
      </c>
      <c r="BW16" s="12">
        <f t="array" ref="BW16">INDEX(Exchange_rate_data,MATCH($A16,Exch_regions,0),MATCH(BW$1,Exch_months,0))</f>
        <v>24481.25</v>
      </c>
      <c r="BX16" s="12">
        <f t="array" ref="BX16">INDEX(Exchange_rate_data,MATCH($A16,Exch_regions,0),MATCH(BX$1,Exch_months,0))</f>
        <v>24543.75</v>
      </c>
      <c r="BY16" s="12">
        <f t="array" ref="BY16">INDEX(Exchange_rate_data,MATCH($A16,Exch_regions,0),MATCH(BY$1,Exch_months,0))</f>
        <v>24700</v>
      </c>
      <c r="BZ16" s="12">
        <f t="array" ref="BZ16">INDEX(Exchange_rate_data,MATCH($A16,Exch_regions,0),MATCH(BZ$1,Exch_months,0))</f>
        <v>24662.5</v>
      </c>
      <c r="CA16" s="12">
        <f t="array" ref="CA16">INDEX(Exchange_rate_data,MATCH($A16,Exch_regions,0),MATCH(CA$1,Exch_months,0))</f>
        <v>24787.5</v>
      </c>
      <c r="CB16" s="12">
        <f t="array" ref="CB16">INDEX(Exchange_rate_data,MATCH($A16,Exch_regions,0),MATCH(CB$1,Exch_months,0))</f>
        <v>24918.75</v>
      </c>
      <c r="CC16" s="12">
        <f t="array" ref="CC16">INDEX(Exchange_rate_data,MATCH($A16,Exch_regions,0),MATCH(CC$1,Exch_months,0))</f>
        <v>24906.25</v>
      </c>
      <c r="CD16" s="12">
        <f t="array" ref="CD16">INDEX(Exchange_rate_data,MATCH($A16,Exch_regions,0),MATCH(CD$1,Exch_months,0))</f>
        <v>24931.25</v>
      </c>
      <c r="CE16" s="12">
        <f t="array" ref="CE16">INDEX(Exchange_rate_data,MATCH($A16,Exch_regions,0),MATCH(CE$1,Exch_months,0))</f>
        <v>25275</v>
      </c>
      <c r="CF16" s="12">
        <f t="array" ref="CF16">INDEX(Exchange_rate_data,MATCH($A16,Exch_regions,0),MATCH(CF$1,Exch_months,0))</f>
        <v>25353.25</v>
      </c>
      <c r="CG16" s="12">
        <f t="array" ref="CG16">INDEX(Exchange_rate_data,MATCH($A16,Exch_regions,0),MATCH(CG$1,Exch_months,0))</f>
        <v>25180</v>
      </c>
      <c r="CH16" s="12">
        <f t="array" ref="CH16">INDEX(Exchange_rate_data,MATCH($A16,Exch_regions,0),MATCH(CH$1,Exch_months,0))</f>
        <v>25604</v>
      </c>
      <c r="CI16" s="12">
        <f t="array" ref="CI16">INDEX(Exchange_rate_data,MATCH($A16,Exch_regions,0),MATCH(CI$1,Exch_months,0))</f>
        <v>25662.5</v>
      </c>
      <c r="CJ16" s="12">
        <f t="array" ref="CJ16">INDEX(Exchange_rate_data,MATCH($A16,Exch_regions,0),MATCH(CJ$1,Exch_months,0))</f>
        <v>25725</v>
      </c>
      <c r="CK16" s="12">
        <f t="array" ref="CK16">INDEX(Exchange_rate_data,MATCH($A16,Exch_regions,0),MATCH(CK$1,Exch_months,0))</f>
        <v>25643.75</v>
      </c>
      <c r="CL16" s="12">
        <f t="array" ref="CL16">INDEX(Exchange_rate_data,MATCH($A16,Exch_regions,0),MATCH(CL$1,Exch_months,0))</f>
        <v>25800</v>
      </c>
      <c r="CM16" s="12">
        <f t="array" ref="CM16">INDEX(Exchange_rate_data,MATCH($A16,Exch_regions,0),MATCH(CM$1,Exch_months,0))</f>
        <v>25762.5</v>
      </c>
      <c r="CN16" s="12">
        <f t="array" ref="CN16">INDEX(Exchange_rate_data,MATCH($A16,Exch_regions,0),MATCH(CN$1,Exch_months,0))</f>
        <v>25525</v>
      </c>
      <c r="CO16" s="12">
        <f t="array" ref="CO16">INDEX(Exchange_rate_data,MATCH($A16,Exch_regions,0),MATCH(CO$1,Exch_months,0))</f>
        <v>25691.666666666668</v>
      </c>
      <c r="CP16" s="12">
        <f t="array" ref="CP16">INDEX(Exchange_rate_data,MATCH($A16,Exch_regions,0),MATCH(CP$1,Exch_months,0))</f>
        <v>25443.75</v>
      </c>
      <c r="CQ16" s="12">
        <f t="array" ref="CQ16">INDEX(Exchange_rate_data,MATCH($A16,Exch_regions,0),MATCH(CQ$1,Exch_months,0))</f>
        <v>25466.75</v>
      </c>
      <c r="CR16" s="12">
        <f t="array" ref="CR16">INDEX(Exchange_rate_data,MATCH($A16,Exch_regions,0),MATCH(CR$1,Exch_months,0))</f>
        <v>25668.75</v>
      </c>
      <c r="CS16" s="12">
        <f t="array" ref="CS16">INDEX(Exchange_rate_data,MATCH($A16,Exch_regions,0),MATCH(CS$1,Exch_months,0))</f>
        <v>25815</v>
      </c>
      <c r="CT16" s="12">
        <f t="array" ref="CT16">INDEX(Exchange_rate_data,MATCH($A16,Exch_regions,0),MATCH(CT$1,Exch_months,0))</f>
        <v>25875</v>
      </c>
      <c r="CU16" s="12">
        <f t="array" ref="CU16">INDEX(Exchange_rate_data,MATCH($A16,Exch_regions,0),MATCH(CU$1,Exch_months,0))</f>
        <v>25912.5</v>
      </c>
      <c r="CV16" s="12">
        <f t="array" ref="CV16">INDEX(Exchange_rate_data,MATCH($A16,Exch_regions,0),MATCH(CV$1,Exch_months,0))</f>
        <v>25937.5</v>
      </c>
      <c r="CW16" s="12">
        <f t="array" ref="CW16">INDEX(Exchange_rate_data,MATCH($A16,Exch_regions,0),MATCH(CW$1,Exch_months,0))</f>
        <v>26000</v>
      </c>
      <c r="CX16" s="12">
        <f t="array" ref="CX16">INDEX(Exchange_rate_data,MATCH($A16,Exch_regions,0),MATCH(CX$1,Exch_months,0))</f>
        <v>25880</v>
      </c>
      <c r="CY16" s="12">
        <f t="array" ref="CY16">INDEX(Exchange_rate_data,MATCH($A16,Exch_regions,0),MATCH(CY$1,Exch_months,0))</f>
        <v>26037.5</v>
      </c>
      <c r="CZ16" s="12">
        <f t="array" ref="CZ16">INDEX(Exchange_rate_data,MATCH($A16,Exch_regions,0),MATCH(CZ$1,Exch_months,0))</f>
        <v>25912.5</v>
      </c>
      <c r="DA16" s="12">
        <f t="shared" si="0"/>
        <v>26000</v>
      </c>
      <c r="DB16" s="12">
        <f t="shared" si="0"/>
        <v>26000</v>
      </c>
      <c r="DC16" s="12">
        <f t="shared" si="0"/>
        <v>26000</v>
      </c>
      <c r="DD16" s="12">
        <f t="shared" si="0"/>
        <v>26000</v>
      </c>
      <c r="DE16" s="12">
        <f t="shared" si="0"/>
        <v>26000</v>
      </c>
      <c r="DF16" s="12">
        <f t="shared" si="0"/>
        <v>26010</v>
      </c>
      <c r="DG16" s="12">
        <f t="shared" si="0"/>
        <v>25993.75</v>
      </c>
      <c r="DH16" s="12">
        <f t="shared" si="0"/>
        <v>26093.75</v>
      </c>
      <c r="DI16" s="12">
        <f t="shared" si="0"/>
        <v>26125</v>
      </c>
      <c r="DJ16" s="12">
        <f t="shared" si="0"/>
        <v>26135</v>
      </c>
      <c r="DK16" s="12">
        <f t="shared" si="0"/>
        <v>26418.75</v>
      </c>
      <c r="DL16" s="12">
        <f t="shared" si="0"/>
        <v>26400</v>
      </c>
      <c r="DM16" s="12">
        <f t="shared" si="0"/>
        <v>26565</v>
      </c>
      <c r="DN16" s="12">
        <f t="shared" si="0"/>
        <v>26900</v>
      </c>
      <c r="DO16" s="12">
        <f t="shared" si="0"/>
        <v>27000</v>
      </c>
      <c r="DP16" s="12">
        <f t="shared" si="2"/>
        <v>27125</v>
      </c>
      <c r="DQ16" s="12">
        <f t="shared" si="2"/>
        <v>27750</v>
      </c>
      <c r="DR16" s="12">
        <f t="shared" si="2"/>
        <v>28000</v>
      </c>
      <c r="DS16" s="12">
        <f t="shared" si="2"/>
        <v>27125</v>
      </c>
      <c r="DT16" s="12">
        <f t="shared" si="2"/>
        <v>26531</v>
      </c>
      <c r="DU16" s="12">
        <f t="shared" si="2"/>
        <v>26406</v>
      </c>
      <c r="DV16" s="12">
        <f t="shared" si="2"/>
        <v>27000</v>
      </c>
      <c r="DW16" s="12">
        <f t="shared" si="2"/>
        <v>27062</v>
      </c>
      <c r="DX16" s="12">
        <f t="shared" si="2"/>
        <v>27000</v>
      </c>
      <c r="DY16" s="12">
        <f t="shared" si="2"/>
        <v>27000</v>
      </c>
      <c r="DZ16" s="12">
        <f t="shared" si="2"/>
        <v>27031</v>
      </c>
      <c r="EA16" s="12">
        <f t="shared" si="2"/>
        <v>27115</v>
      </c>
      <c r="EB16" s="12">
        <f t="shared" si="2"/>
        <v>27270</v>
      </c>
      <c r="EC16" s="12">
        <f t="shared" si="2"/>
        <v>27812</v>
      </c>
      <c r="ED16" s="12">
        <f t="shared" si="2"/>
        <v>28015</v>
      </c>
      <c r="EE16" s="12">
        <f t="shared" si="2"/>
        <v>28056</v>
      </c>
      <c r="EF16" s="12">
        <f t="shared" si="2"/>
        <v>28000</v>
      </c>
      <c r="EG16" s="12">
        <f>INDEX(Exchange_rate_data1,MATCH('Exch rates'!$A16,Exch_regions,0),MATCH(EG$1,Exch_months3,0))</f>
        <v>28000</v>
      </c>
      <c r="EH16" s="36">
        <f>INDEX(Exchange_rate_data2,MATCH('Exch rates'!A16,Exch_regions,0),MATCH(EH$1,Exch_months4,0))</f>
        <v>28000</v>
      </c>
      <c r="EI16" s="36">
        <f>INDEX(Exchange_rate_data3,MATCH('Exch rates'!A16,Exch_regions,0),MATCH(EI$1,Exch_months5,0))</f>
        <v>28000</v>
      </c>
      <c r="EJ16" s="36">
        <f>INDEX(Exchange_rate4,MATCH('Exch rates'!A16,Exch_regions,0),MATCH(EJ$1,Exch_month6,0))</f>
        <v>28000</v>
      </c>
      <c r="EK16" s="36">
        <f>INDEX(Exchange_rate5,MATCH('Exch rates'!A16,Exch_regions,0),MATCH(EK$1,Exch_month7,0))</f>
        <v>28000</v>
      </c>
      <c r="EL16" s="36">
        <f>INDEX(Exchange_rate6,MATCH('Exch rates'!A16,Exch_regions,0),MATCH(EL$1,Exch_month9,0))</f>
        <v>27550</v>
      </c>
      <c r="EM16" s="36">
        <f>INDEX(Exchange_rate7,MATCH('Exch rates'!A16,Exch_regions,0),MATCH(EM$1,Exch_month10,0))</f>
        <v>28000</v>
      </c>
      <c r="EN16" s="36">
        <f>INDEX(Exchange_rate8,MATCH('Exch rates'!A16,Exch_regions,0),MATCH(EN$1,Exchange_month11,0))</f>
        <v>28250</v>
      </c>
      <c r="EO16" s="36">
        <f>INDEX(Exchange_rate9,MATCH('Exch rates'!A16,Exch_regions,0),MATCH(EO$1,Exch_month11,0))</f>
        <v>28250</v>
      </c>
      <c r="EP16" s="36">
        <f>INDEX(Exchange_rate10,MATCH('Exch rates'!A16,Exch_regions,0),MATCH(EP$1,Exch_month12,0))</f>
        <v>28500</v>
      </c>
      <c r="EQ16" s="36">
        <f>INDEX(Exchange_rate11,MATCH('Exch rates'!A16,Exch_regions,0),MATCH(EQ$1,Exch_month13,0))</f>
        <v>28477.75</v>
      </c>
      <c r="ER16" s="36">
        <f>INDEX(Exchange_rate12,MATCH('Exch rates'!A16,Exch_regions,0),MATCH(ER$1,Exch_month14,0))</f>
        <v>27750</v>
      </c>
      <c r="ES16" s="36">
        <f>INDEX(Exchange_rate13,MATCH('Exch rates'!A16,Exch_regions,0),MATCH(ES$1,Exch_month15,0))</f>
        <v>27875</v>
      </c>
      <c r="ET16" s="36">
        <f>INDEX(Exchange_rate14,MATCH('Exch rates'!A16,Exch_regions,0),MATCH(ET$1,Exch_month16,0))</f>
        <v>27700</v>
      </c>
      <c r="EU16" s="36">
        <f>INDEX(Exchange_rate15,MATCH('Exch rates'!A16,Exch_regions,0),MATCH(EU$1,Exch_month17,0))</f>
        <v>27768.75</v>
      </c>
      <c r="EV16" s="36">
        <f>INDEX(Exchange_rate16,MATCH('Exch rates'!A16,Exch_regions,0),MATCH(EV$1,Exch_month18,0))</f>
        <v>27875</v>
      </c>
      <c r="EW16" s="36">
        <f>INDEX(Exchange_rate17,MATCH('Exch rates'!A16,Exch_regions,0),MATCH(EW$1,Exch_month19,0))</f>
        <v>27843.75</v>
      </c>
      <c r="EX16" s="36">
        <f>INDEX(Exchange_rate18,MATCH('Exch rates'!A16,Exch_regions,0),MATCH(EX$1,Exch_month20,0))</f>
        <v>27433.333333333332</v>
      </c>
      <c r="EY16" s="36">
        <f>INDEX(Exchange_rate19,MATCH('Exch rates'!A16,Exch_regions,0),MATCH(EY$1,Exch_month21,0))</f>
        <v>28556.25</v>
      </c>
      <c r="EZ16" s="36">
        <f>INDEX(Exchange_rate20,MATCH('Exch rates'!A16,Exch_regions,0),MATCH(EZ$1,Exch_month22,0))</f>
        <v>29750</v>
      </c>
      <c r="FA16" s="36">
        <f>INDEX(Exchange_rate22,MATCH('Exch rates'!A16,Exch_regions,0),MATCH(FA$1,Exch_month24,0))</f>
        <v>30500</v>
      </c>
      <c r="FB16" s="36">
        <f>INDEX(Exchange_rate23,MATCH('Exch rates'!A16,Exch_regions,0),MATCH(FB$1,Exch_month25,0))</f>
        <v>30500</v>
      </c>
    </row>
    <row r="17" spans="1:158" x14ac:dyDescent="0.35">
      <c r="A17" s="1" t="s">
        <v>15</v>
      </c>
      <c r="B17" s="12">
        <f t="array" ref="B17">INDEX(Exchange_rate_data,MATCH($A17,Exch_regions,0),MATCH(B$1,Exch_months,0))</f>
        <v>21083.333333333332</v>
      </c>
      <c r="C17" s="12">
        <f t="array" ref="C17">INDEX(Exchange_rate_data,MATCH($A17,Exch_regions,0),MATCH(C$1,Exch_months,0))</f>
        <v>18125</v>
      </c>
      <c r="D17" s="12">
        <f t="array" ref="D17">INDEX(Exchange_rate_data,MATCH($A17,Exch_regions,0),MATCH(D$1,Exch_months,0))</f>
        <v>16583.333333333332</v>
      </c>
      <c r="E17" s="12">
        <f t="array" ref="E17">INDEX(Exchange_rate_data,MATCH($A17,Exch_regions,0),MATCH(E$1,Exch_months,0))</f>
        <v>18458.333333333332</v>
      </c>
      <c r="F17" s="12">
        <f t="array" ref="F17">INDEX(Exchange_rate_data,MATCH($A17,Exch_regions,0),MATCH(F$1,Exch_months,0))</f>
        <v>18166.666666666668</v>
      </c>
      <c r="G17" s="12">
        <f t="array" ref="G17">INDEX(Exchange_rate_data,MATCH($A17,Exch_regions,0),MATCH(G$1,Exch_months,0))</f>
        <v>19083.333333333332</v>
      </c>
      <c r="H17" s="12">
        <f t="array" ref="H17">INDEX(Exchange_rate_data,MATCH($A17,Exch_regions,0),MATCH(H$1,Exch_months,0))</f>
        <v>19258.333333333332</v>
      </c>
      <c r="I17" s="12">
        <f t="array" ref="I17">INDEX(Exchange_rate_data,MATCH($A17,Exch_regions,0),MATCH(I$1,Exch_months,0))</f>
        <v>19841.666666666668</v>
      </c>
      <c r="J17" s="12">
        <f t="array" ref="J17">INDEX(Exchange_rate_data,MATCH($A17,Exch_regions,0),MATCH(J$1,Exch_months,0))</f>
        <v>20750</v>
      </c>
      <c r="K17" s="12">
        <f t="array" ref="K17">INDEX(Exchange_rate_data,MATCH($A17,Exch_regions,0),MATCH(K$1,Exch_months,0))</f>
        <v>21000</v>
      </c>
      <c r="L17" s="12">
        <f t="array" ref="L17">INDEX(Exchange_rate_data,MATCH($A17,Exch_regions,0),MATCH(L$1,Exch_months,0))</f>
        <v>20833.333333333332</v>
      </c>
      <c r="M17" s="12">
        <f t="array" ref="M17">INDEX(Exchange_rate_data,MATCH($A17,Exch_regions,0),MATCH(M$1,Exch_months,0))</f>
        <v>20383.333333333332</v>
      </c>
      <c r="N17" s="12">
        <f t="array" ref="N17">INDEX(Exchange_rate_data,MATCH($A17,Exch_regions,0),MATCH(N$1,Exch_months,0))</f>
        <v>19416.666666666668</v>
      </c>
      <c r="O17" s="12">
        <f t="array" ref="O17">INDEX(Exchange_rate_data,MATCH($A17,Exch_regions,0),MATCH(O$1,Exch_months,0))</f>
        <v>18125</v>
      </c>
      <c r="P17" s="12">
        <f t="array" ref="P17">INDEX(Exchange_rate_data,MATCH($A17,Exch_regions,0),MATCH(P$1,Exch_months,0))</f>
        <v>19833.333333333332</v>
      </c>
      <c r="Q17" s="12">
        <f t="array" ref="Q17">INDEX(Exchange_rate_data,MATCH($A17,Exch_regions,0),MATCH(Q$1,Exch_months,0))</f>
        <v>21050</v>
      </c>
      <c r="R17" s="12">
        <f t="array" ref="R17">INDEX(Exchange_rate_data,MATCH($A17,Exch_regions,0),MATCH(R$1,Exch_months,0))</f>
        <v>20716.666666666668</v>
      </c>
      <c r="S17" s="12">
        <f t="array" ref="S17">INDEX(Exchange_rate_data,MATCH($A17,Exch_regions,0),MATCH(S$1,Exch_months,0))</f>
        <v>21066.666666666668</v>
      </c>
      <c r="T17" s="12">
        <f t="array" ref="T17">INDEX(Exchange_rate_data,MATCH($A17,Exch_regions,0),MATCH(T$1,Exch_months,0))</f>
        <v>20400</v>
      </c>
      <c r="U17" s="12">
        <f t="array" ref="U17">INDEX(Exchange_rate_data,MATCH($A17,Exch_regions,0),MATCH(U$1,Exch_months,0))</f>
        <v>20175</v>
      </c>
      <c r="V17" s="12">
        <f t="array" ref="V17">INDEX(Exchange_rate_data,MATCH($A17,Exch_regions,0),MATCH(V$1,Exch_months,0))</f>
        <v>20758.333333333332</v>
      </c>
      <c r="W17" s="12">
        <f t="array" ref="W17">INDEX(Exchange_rate_data,MATCH($A17,Exch_regions,0),MATCH(W$1,Exch_months,0))</f>
        <v>21375</v>
      </c>
      <c r="X17" s="12">
        <f t="array" ref="X17">INDEX(Exchange_rate_data,MATCH($A17,Exch_regions,0),MATCH(X$1,Exch_months,0))</f>
        <v>21933.333333333332</v>
      </c>
      <c r="Y17" s="12">
        <f t="array" ref="Y17">INDEX(Exchange_rate_data,MATCH($A17,Exch_regions,0),MATCH(Y$1,Exch_months,0))</f>
        <v>21766.666666666668</v>
      </c>
      <c r="Z17" s="12">
        <f t="array" ref="Z17">INDEX(Exchange_rate_data,MATCH($A17,Exch_regions,0),MATCH(Z$1,Exch_months,0))</f>
        <v>22366.666666666668</v>
      </c>
      <c r="AA17" s="12">
        <f t="array" ref="AA17">INDEX(Exchange_rate_data,MATCH($A17,Exch_regions,0),MATCH(AA$1,Exch_months,0))</f>
        <v>22266.666666666668</v>
      </c>
      <c r="AB17" s="12">
        <f t="array" ref="AB17">INDEX(Exchange_rate_data,MATCH($A17,Exch_regions,0),MATCH(AB$1,Exch_months,0))</f>
        <v>22033.333333333332</v>
      </c>
      <c r="AC17" s="12">
        <f t="array" ref="AC17">INDEX(Exchange_rate_data,MATCH($A17,Exch_regions,0),MATCH(AC$1,Exch_months,0))</f>
        <v>22400</v>
      </c>
      <c r="AD17" s="12">
        <f t="array" ref="AD17">INDEX(Exchange_rate_data,MATCH($A17,Exch_regions,0),MATCH(AD$1,Exch_months,0))</f>
        <v>22400</v>
      </c>
      <c r="AE17" s="12">
        <f t="array" ref="AE17">INDEX(Exchange_rate_data,MATCH($A17,Exch_regions,0),MATCH(AE$1,Exch_months,0))</f>
        <v>22533.333333333332</v>
      </c>
      <c r="AF17" s="12">
        <f t="array" ref="AF17">INDEX(Exchange_rate_data,MATCH($A17,Exch_regions,0),MATCH(AF$1,Exch_months,0))</f>
        <v>22625</v>
      </c>
      <c r="AG17" s="12">
        <f t="array" ref="AG17">INDEX(Exchange_rate_data,MATCH($A17,Exch_regions,0),MATCH(AG$1,Exch_months,0))</f>
        <v>22758.333333333332</v>
      </c>
      <c r="AH17" s="12">
        <f t="array" ref="AH17">INDEX(Exchange_rate_data,MATCH($A17,Exch_regions,0),MATCH(AH$1,Exch_months,0))</f>
        <v>22916.666666666668</v>
      </c>
      <c r="AI17" s="12">
        <f t="array" ref="AI17">INDEX(Exchange_rate_data,MATCH($A17,Exch_regions,0),MATCH(AI$1,Exch_months,0))</f>
        <v>23166.666666666668</v>
      </c>
      <c r="AJ17" s="12">
        <f t="array" ref="AJ17">INDEX(Exchange_rate_data,MATCH($A17,Exch_regions,0),MATCH(AJ$1,Exch_months,0))</f>
        <v>23133.333333333332</v>
      </c>
      <c r="AK17" s="12">
        <f t="array" ref="AK17">INDEX(Exchange_rate_data,MATCH($A17,Exch_regions,0),MATCH(AK$1,Exch_months,0))</f>
        <v>23300</v>
      </c>
      <c r="AL17" s="12">
        <f t="array" ref="AL17">INDEX(Exchange_rate_data,MATCH($A17,Exch_regions,0),MATCH(AL$1,Exch_months,0))</f>
        <v>23300</v>
      </c>
      <c r="AM17" s="12">
        <f t="array" ref="AM17">INDEX(Exchange_rate_data,MATCH($A17,Exch_regions,0),MATCH(AM$1,Exch_months,0))</f>
        <v>23233.333333333332</v>
      </c>
      <c r="AN17" s="12">
        <f t="array" ref="AN17">INDEX(Exchange_rate_data,MATCH($A17,Exch_regions,0),MATCH(AN$1,Exch_months,0))</f>
        <v>23133.333333333332</v>
      </c>
      <c r="AO17" s="12">
        <f t="array" ref="AO17">INDEX(Exchange_rate_data,MATCH($A17,Exch_regions,0),MATCH(AO$1,Exch_months,0))</f>
        <v>23133.333333333332</v>
      </c>
      <c r="AP17" s="12">
        <f t="array" ref="AP17">INDEX(Exchange_rate_data,MATCH($A17,Exch_regions,0),MATCH(AP$1,Exch_months,0))</f>
        <v>23133.333333333332</v>
      </c>
      <c r="AQ17" s="12">
        <f t="array" ref="AQ17">INDEX(Exchange_rate_data,MATCH($A17,Exch_regions,0),MATCH(AQ$1,Exch_months,0))</f>
        <v>23416.666666666668</v>
      </c>
      <c r="AR17" s="12">
        <f t="array" ref="AR17">INDEX(Exchange_rate_data,MATCH($A17,Exch_regions,0),MATCH(AR$1,Exch_months,0))</f>
        <v>23133.333333333332</v>
      </c>
      <c r="AS17" s="12">
        <f t="array" ref="AS17">INDEX(Exchange_rate_data,MATCH($A17,Exch_regions,0),MATCH(AS$1,Exch_months,0))</f>
        <v>23166.666666666668</v>
      </c>
      <c r="AT17" s="12">
        <f t="array" ref="AT17">INDEX(Exchange_rate_data,MATCH($A17,Exch_regions,0),MATCH(AT$1,Exch_months,0))</f>
        <v>23166.666666666668</v>
      </c>
      <c r="AU17" s="12">
        <f t="array" ref="AU17">INDEX(Exchange_rate_data,MATCH($A17,Exch_regions,0),MATCH(AU$1,Exch_months,0))</f>
        <v>23166.666666666668</v>
      </c>
      <c r="AV17" s="12">
        <f t="array" ref="AV17">INDEX(Exchange_rate_data,MATCH($A17,Exch_regions,0),MATCH(AV$1,Exch_months,0))</f>
        <v>23166.666666666668</v>
      </c>
      <c r="AW17" s="12">
        <f t="array" ref="AW17">INDEX(Exchange_rate_data,MATCH($A17,Exch_regions,0),MATCH(AW$1,Exch_months,0))</f>
        <v>23000</v>
      </c>
      <c r="AX17" s="12">
        <f t="array" ref="AX17">INDEX(Exchange_rate_data,MATCH($A17,Exch_regions,0),MATCH(AX$1,Exch_months,0))</f>
        <v>23533.333333333332</v>
      </c>
      <c r="AY17" s="12">
        <f t="array" ref="AY17">INDEX(Exchange_rate_data,MATCH($A17,Exch_regions,0),MATCH(AY$1,Exch_months,0))</f>
        <v>21333.333333333332</v>
      </c>
      <c r="AZ17" s="12">
        <f t="array" ref="AZ17">INDEX(Exchange_rate_data,MATCH($A17,Exch_regions,0),MATCH(AZ$1,Exch_months,0))</f>
        <v>21000</v>
      </c>
      <c r="BA17" s="12">
        <f t="array" ref="BA17">INDEX(Exchange_rate_data,MATCH($A17,Exch_regions,0),MATCH(BA$1,Exch_months,0))</f>
        <v>22000</v>
      </c>
      <c r="BB17" s="12">
        <f t="array" ref="BB17">INDEX(Exchange_rate_data,MATCH($A17,Exch_regions,0),MATCH(BB$1,Exch_months,0))</f>
        <v>22666.666666666668</v>
      </c>
      <c r="BC17" s="12">
        <f t="array" ref="BC17">INDEX(Exchange_rate_data,MATCH($A17,Exch_regions,0),MATCH(BC$1,Exch_months,0))</f>
        <v>22646</v>
      </c>
      <c r="BD17" s="12">
        <f t="array" ref="BD17">INDEX(Exchange_rate_data,MATCH($A17,Exch_regions,0),MATCH(BD$1,Exch_months,0))</f>
        <v>22600</v>
      </c>
      <c r="BE17" s="12">
        <f t="array" ref="BE17">INDEX(Exchange_rate_data,MATCH($A17,Exch_regions,0),MATCH(BE$1,Exch_months,0))</f>
        <v>22833.333333333332</v>
      </c>
      <c r="BF17" s="12">
        <f t="array" ref="BF17">INDEX(Exchange_rate_data,MATCH($A17,Exch_regions,0),MATCH(BF$1,Exch_months,0))</f>
        <v>22700</v>
      </c>
      <c r="BG17" s="12">
        <f t="array" ref="BG17">INDEX(Exchange_rate_data,MATCH($A17,Exch_regions,0),MATCH(BG$1,Exch_months,0))</f>
        <v>22933.333333333332</v>
      </c>
      <c r="BH17" s="12">
        <f t="array" ref="BH17">INDEX(Exchange_rate_data,MATCH($A17,Exch_regions,0),MATCH(BH$1,Exch_months,0))</f>
        <v>23066.666666666668</v>
      </c>
      <c r="BI17" s="12">
        <f t="array" ref="BI17">INDEX(Exchange_rate_data,MATCH($A17,Exch_regions,0),MATCH(BI$1,Exch_months,0))</f>
        <v>23333.333333333332</v>
      </c>
      <c r="BJ17" s="12">
        <f t="array" ref="BJ17">INDEX(Exchange_rate_data,MATCH($A17,Exch_regions,0),MATCH(BJ$1,Exch_months,0))</f>
        <v>23316.666666666668</v>
      </c>
      <c r="BK17" s="12">
        <f t="array" ref="BK17">INDEX(Exchange_rate_data,MATCH($A17,Exch_regions,0),MATCH(BK$1,Exch_months,0))</f>
        <v>23633.333333333332</v>
      </c>
      <c r="BL17" s="12">
        <f t="array" ref="BL17">INDEX(Exchange_rate_data,MATCH($A17,Exch_regions,0),MATCH(BL$1,Exch_months,0))</f>
        <v>23933.333333333332</v>
      </c>
      <c r="BM17" s="12">
        <f t="array" ref="BM17">INDEX(Exchange_rate_data,MATCH($A17,Exch_regions,0),MATCH(BM$1,Exch_months,0))</f>
        <v>24000</v>
      </c>
      <c r="BN17" s="12">
        <f t="array" ref="BN17">INDEX(Exchange_rate_data,MATCH($A17,Exch_regions,0),MATCH(BN$1,Exch_months,0))</f>
        <v>24000</v>
      </c>
      <c r="BO17" s="12">
        <f t="array" ref="BO17">INDEX(Exchange_rate_data,MATCH($A17,Exch_regions,0),MATCH(BO$1,Exch_months,0))</f>
        <v>23500</v>
      </c>
      <c r="BP17" s="12">
        <f t="array" ref="BP17">INDEX(Exchange_rate_data,MATCH($A17,Exch_regions,0),MATCH(BP$1,Exch_months,0))</f>
        <v>23875</v>
      </c>
      <c r="BQ17" s="12">
        <f t="array" ref="BQ17">INDEX(Exchange_rate_data,MATCH($A17,Exch_regions,0),MATCH(BQ$1,Exch_months,0))</f>
        <v>24000</v>
      </c>
      <c r="BR17" s="12">
        <f t="array" ref="BR17">INDEX(Exchange_rate_data,MATCH($A17,Exch_regions,0),MATCH(BR$1,Exch_months,0))</f>
        <v>24000</v>
      </c>
      <c r="BS17" s="12">
        <f t="array" ref="BS17">INDEX(Exchange_rate_data,MATCH($A17,Exch_regions,0),MATCH(BS$1,Exch_months,0))</f>
        <v>24166.666666666668</v>
      </c>
      <c r="BT17" s="12">
        <f t="array" ref="BT17">INDEX(Exchange_rate_data,MATCH($A17,Exch_regions,0),MATCH(BT$1,Exch_months,0))</f>
        <v>24333.333333333332</v>
      </c>
      <c r="BU17" s="12">
        <f t="array" ref="BU17">INDEX(Exchange_rate_data,MATCH($A17,Exch_regions,0),MATCH(BU$1,Exch_months,0))</f>
        <v>24333.333333333332</v>
      </c>
      <c r="BV17" s="12">
        <f t="array" ref="BV17">INDEX(Exchange_rate_data,MATCH($A17,Exch_regions,0),MATCH(BV$1,Exch_months,0))</f>
        <v>25000</v>
      </c>
      <c r="BW17" s="12">
        <f t="array" ref="BW17">INDEX(Exchange_rate_data,MATCH($A17,Exch_regions,0),MATCH(BW$1,Exch_months,0))</f>
        <v>25000</v>
      </c>
      <c r="BX17" s="12">
        <f t="array" ref="BX17">INDEX(Exchange_rate_data,MATCH($A17,Exch_regions,0),MATCH(BX$1,Exch_months,0))</f>
        <v>24833.333333333332</v>
      </c>
      <c r="BY17" s="12">
        <f t="array" ref="BY17">INDEX(Exchange_rate_data,MATCH($A17,Exch_regions,0),MATCH(BY$1,Exch_months,0))</f>
        <v>24833.333333333332</v>
      </c>
      <c r="BZ17" s="12">
        <f t="array" ref="BZ17">INDEX(Exchange_rate_data,MATCH($A17,Exch_regions,0),MATCH(BZ$1,Exch_months,0))</f>
        <v>25000</v>
      </c>
      <c r="CA17" s="12">
        <f t="array" ref="CA17">INDEX(Exchange_rate_data,MATCH($A17,Exch_regions,0),MATCH(CA$1,Exch_months,0))</f>
        <v>25000</v>
      </c>
      <c r="CB17" s="12">
        <f t="array" ref="CB17">INDEX(Exchange_rate_data,MATCH($A17,Exch_regions,0),MATCH(CB$1,Exch_months,0))</f>
        <v>25000</v>
      </c>
      <c r="CC17" s="12">
        <f t="array" ref="CC17">INDEX(Exchange_rate_data,MATCH($A17,Exch_regions,0),MATCH(CC$1,Exch_months,0))</f>
        <v>25100</v>
      </c>
      <c r="CD17" s="12">
        <f t="array" ref="CD17">INDEX(Exchange_rate_data,MATCH($A17,Exch_regions,0),MATCH(CD$1,Exch_months,0))</f>
        <v>25000</v>
      </c>
      <c r="CE17" s="12">
        <f t="array" ref="CE17">INDEX(Exchange_rate_data,MATCH($A17,Exch_regions,0),MATCH(CE$1,Exch_months,0))</f>
        <v>25000</v>
      </c>
      <c r="CF17" s="12">
        <f t="array" ref="CF17">INDEX(Exchange_rate_data,MATCH($A17,Exch_regions,0),MATCH(CF$1,Exch_months,0))</f>
        <v>25000</v>
      </c>
      <c r="CG17" s="12">
        <f t="array" ref="CG17">INDEX(Exchange_rate_data,MATCH($A17,Exch_regions,0),MATCH(CG$1,Exch_months,0))</f>
        <v>25000</v>
      </c>
      <c r="CH17" s="12">
        <f t="array" ref="CH17">INDEX(Exchange_rate_data,MATCH($A17,Exch_regions,0),MATCH(CH$1,Exch_months,0))</f>
        <v>25000</v>
      </c>
      <c r="CI17" s="12">
        <f t="array" ref="CI17">INDEX(Exchange_rate_data,MATCH($A17,Exch_regions,0),MATCH(CI$1,Exch_months,0))</f>
        <v>25000</v>
      </c>
      <c r="CJ17" s="12">
        <f t="array" ref="CJ17">INDEX(Exchange_rate_data,MATCH($A17,Exch_regions,0),MATCH(CJ$1,Exch_months,0))</f>
        <v>25000</v>
      </c>
      <c r="CK17" s="12">
        <f t="array" ref="CK17">INDEX(Exchange_rate_data,MATCH($A17,Exch_regions,0),MATCH(CK$1,Exch_months,0))</f>
        <v>25083.333333333332</v>
      </c>
      <c r="CL17" s="12">
        <f t="array" ref="CL17">INDEX(Exchange_rate_data,MATCH($A17,Exch_regions,0),MATCH(CL$1,Exch_months,0))</f>
        <v>25258.333333333332</v>
      </c>
      <c r="CM17" s="12">
        <f t="array" ref="CM17">INDEX(Exchange_rate_data,MATCH($A17,Exch_regions,0),MATCH(CM$1,Exch_months,0))</f>
        <v>25433.333333333332</v>
      </c>
      <c r="CN17" s="12">
        <f t="array" ref="CN17">INDEX(Exchange_rate_data,MATCH($A17,Exch_regions,0),MATCH(CN$1,Exch_months,0))</f>
        <v>25291.666666666668</v>
      </c>
      <c r="CO17" s="12">
        <f t="array" ref="CO17">INDEX(Exchange_rate_data,MATCH($A17,Exch_regions,0),MATCH(CO$1,Exch_months,0))</f>
        <v>25375</v>
      </c>
      <c r="CP17" s="12">
        <f t="array" ref="CP17">INDEX(Exchange_rate_data,MATCH($A17,Exch_regions,0),MATCH(CP$1,Exch_months,0))</f>
        <v>25833.333333333332</v>
      </c>
      <c r="CQ17" s="12">
        <f t="array" ref="CQ17">INDEX(Exchange_rate_data,MATCH($A17,Exch_regions,0),MATCH(CQ$1,Exch_months,0))</f>
        <v>25750</v>
      </c>
      <c r="CR17" s="12">
        <f t="array" ref="CR17">INDEX(Exchange_rate_data,MATCH($A17,Exch_regions,0),MATCH(CR$1,Exch_months,0))</f>
        <v>26000</v>
      </c>
      <c r="CS17" s="12">
        <f t="array" ref="CS17">INDEX(Exchange_rate_data,MATCH($A17,Exch_regions,0),MATCH(CS$1,Exch_months,0))</f>
        <v>26125</v>
      </c>
      <c r="CT17" s="12">
        <f t="array" ref="CT17">INDEX(Exchange_rate_data,MATCH($A17,Exch_regions,0),MATCH(CT$1,Exch_months,0))</f>
        <v>25866.666666666668</v>
      </c>
      <c r="CU17" s="12">
        <f t="array" ref="CU17">INDEX(Exchange_rate_data,MATCH($A17,Exch_regions,0),MATCH(CU$1,Exch_months,0))</f>
        <v>26166.666666666668</v>
      </c>
      <c r="CV17" s="12">
        <f t="array" ref="CV17">INDEX(Exchange_rate_data,MATCH($A17,Exch_regions,0),MATCH(CV$1,Exch_months,0))</f>
        <v>26000</v>
      </c>
      <c r="CW17" s="12">
        <f t="array" ref="CW17">INDEX(Exchange_rate_data,MATCH($A17,Exch_regions,0),MATCH(CW$1,Exch_months,0))</f>
        <v>26000</v>
      </c>
      <c r="CX17" s="12">
        <f t="array" ref="CX17">INDEX(Exchange_rate_data,MATCH($A17,Exch_regions,0),MATCH(CX$1,Exch_months,0))</f>
        <v>26000</v>
      </c>
      <c r="CY17" s="12">
        <f t="array" ref="CY17">INDEX(Exchange_rate_data,MATCH($A17,Exch_regions,0),MATCH(CY$1,Exch_months,0))</f>
        <v>26333.333333333332</v>
      </c>
      <c r="CZ17" s="12">
        <f t="array" ref="CZ17">INDEX(Exchange_rate_data,MATCH($A17,Exch_regions,0),MATCH(CZ$1,Exch_months,0))</f>
        <v>26333.333333333332</v>
      </c>
      <c r="DA17" s="12">
        <f t="shared" si="0"/>
        <v>27166.666666666668</v>
      </c>
      <c r="DB17" s="12">
        <f t="shared" si="0"/>
        <v>26541.666666666668</v>
      </c>
      <c r="DC17" s="12">
        <f t="shared" si="0"/>
        <v>26500</v>
      </c>
      <c r="DD17" s="12">
        <f t="shared" si="0"/>
        <v>26566.666666666668</v>
      </c>
      <c r="DE17" s="12">
        <f t="shared" si="0"/>
        <v>26666</v>
      </c>
      <c r="DF17" s="12">
        <f t="shared" si="0"/>
        <v>26600</v>
      </c>
      <c r="DG17" s="12">
        <f t="shared" si="0"/>
        <v>26266.666666666668</v>
      </c>
      <c r="DH17" s="12">
        <f t="shared" si="0"/>
        <v>27000</v>
      </c>
      <c r="DI17" s="12">
        <f t="shared" si="0"/>
        <v>27100</v>
      </c>
      <c r="DJ17" s="12">
        <f t="shared" si="0"/>
        <v>27146.666666666668</v>
      </c>
      <c r="DK17" s="12">
        <f t="shared" si="0"/>
        <v>27000</v>
      </c>
      <c r="DL17" s="12">
        <f t="shared" si="0"/>
        <v>27000</v>
      </c>
      <c r="DM17" s="12">
        <f t="shared" si="0"/>
        <v>27000</v>
      </c>
      <c r="DN17" s="12">
        <f t="shared" si="0"/>
        <v>27000</v>
      </c>
      <c r="DO17" s="12">
        <f t="shared" si="0"/>
        <v>27000</v>
      </c>
      <c r="DP17" s="12">
        <f t="shared" si="2"/>
        <v>27166.666666666668</v>
      </c>
      <c r="DQ17" s="12">
        <f t="shared" si="2"/>
        <v>27000</v>
      </c>
      <c r="DR17" s="12">
        <f t="shared" si="2"/>
        <v>27666</v>
      </c>
      <c r="DS17" s="12">
        <f t="shared" si="2"/>
        <v>27500</v>
      </c>
      <c r="DT17" s="12">
        <f t="shared" si="2"/>
        <v>28000</v>
      </c>
      <c r="DU17" s="12">
        <f t="shared" si="2"/>
        <v>28000</v>
      </c>
      <c r="DV17" s="12">
        <f t="shared" si="2"/>
        <v>28186</v>
      </c>
      <c r="DW17" s="12">
        <f t="shared" si="2"/>
        <v>28083</v>
      </c>
      <c r="DX17" s="12">
        <f t="shared" si="2"/>
        <v>28166</v>
      </c>
      <c r="DY17" s="12">
        <f t="shared" si="2"/>
        <v>27958</v>
      </c>
      <c r="DZ17" s="12">
        <f t="shared" si="2"/>
        <v>27666</v>
      </c>
      <c r="EA17" s="12">
        <f t="shared" si="2"/>
        <v>27566</v>
      </c>
      <c r="EB17" s="12">
        <f t="shared" si="2"/>
        <v>27500</v>
      </c>
      <c r="EC17" s="12">
        <f t="shared" si="2"/>
        <v>27800</v>
      </c>
      <c r="ED17" s="12">
        <f t="shared" si="2"/>
        <v>27685</v>
      </c>
      <c r="EE17" s="12">
        <f t="shared" si="2"/>
        <v>28266</v>
      </c>
      <c r="EF17" s="12">
        <f t="shared" si="2"/>
        <v>28266</v>
      </c>
      <c r="EG17" s="12">
        <f>INDEX(Exchange_rate_data1,MATCH('Exch rates'!$A17,Exch_regions,0),MATCH(EG$1,Exch_months3,0))</f>
        <v>28500</v>
      </c>
      <c r="EH17" s="36">
        <f>INDEX(Exchange_rate_data2,MATCH('Exch rates'!A17,Exch_regions,0),MATCH(EH$1,Exch_months4,0))</f>
        <v>28500</v>
      </c>
      <c r="EI17" s="36">
        <f>INDEX(Exchange_rate_data3,MATCH('Exch rates'!A17,Exch_regions,0),MATCH(EI$1,Exch_months5,0))</f>
        <v>28500</v>
      </c>
      <c r="EJ17" s="36">
        <f>INDEX(Exchange_rate4,MATCH('Exch rates'!A17,Exch_regions,0),MATCH(EJ$1,Exch_month6,0))</f>
        <v>28500</v>
      </c>
      <c r="EK17" s="36">
        <f>INDEX(Exchange_rate5,MATCH('Exch rates'!A17,Exch_regions,0),MATCH(EK$1,Exch_month7,0))</f>
        <v>28500</v>
      </c>
      <c r="EL17" s="36">
        <f>INDEX(Exchange_rate6,MATCH('Exch rates'!A17,Exch_regions,0),MATCH(EL$1,Exch_month9,0))</f>
        <v>28500</v>
      </c>
      <c r="EM17" s="36">
        <f>INDEX(Exchange_rate7,MATCH('Exch rates'!A17,Exch_regions,0),MATCH(EM$1,Exch_month10,0))</f>
        <v>28166.666666666668</v>
      </c>
      <c r="EN17" s="36">
        <f>INDEX(Exchange_rate8,MATCH('Exch rates'!A17,Exch_regions,0),MATCH(EN$1,Exchange_month11,0))</f>
        <v>28466.666666666668</v>
      </c>
      <c r="EO17" s="36">
        <f>INDEX(Exchange_rate9,MATCH('Exch rates'!A17,Exch_regions,0),MATCH(EO$1,Exch_month11,0))</f>
        <v>28326.666666666668</v>
      </c>
      <c r="EP17" s="36">
        <f>INDEX(Exchange_rate10,MATCH('Exch rates'!A17,Exch_regions,0),MATCH(EP$1,Exch_month12,0))</f>
        <v>28800</v>
      </c>
      <c r="EQ17" s="36">
        <f>INDEX(Exchange_rate11,MATCH('Exch rates'!A17,Exch_regions,0),MATCH(EQ$1,Exch_month13,0))</f>
        <v>28802.333333333332</v>
      </c>
      <c r="ER17" s="36">
        <f>INDEX(Exchange_rate12,MATCH('Exch rates'!A17,Exch_regions,0),MATCH(ER$1,Exch_month14,0))</f>
        <v>28833.333333333332</v>
      </c>
      <c r="ES17" s="36">
        <f>INDEX(Exchange_rate13,MATCH('Exch rates'!A17,Exch_regions,0),MATCH(ES$1,Exch_month15,0))</f>
        <v>28833.333333333332</v>
      </c>
      <c r="ET17" s="36">
        <f>INDEX(Exchange_rate14,MATCH('Exch rates'!A17,Exch_regions,0),MATCH(ET$1,Exch_month16,0))</f>
        <v>29200</v>
      </c>
      <c r="EU17" s="36">
        <f>INDEX(Exchange_rate15,MATCH('Exch rates'!A17,Exch_regions,0),MATCH(EU$1,Exch_month17,0))</f>
        <v>29333.333333333332</v>
      </c>
      <c r="EV17" s="36">
        <f>INDEX(Exchange_rate16,MATCH('Exch rates'!A17,Exch_regions,0),MATCH(EV$1,Exch_month18,0))</f>
        <v>30025</v>
      </c>
      <c r="EW17" s="36">
        <f>INDEX(Exchange_rate17,MATCH('Exch rates'!A17,Exch_regions,0),MATCH(EW$1,Exch_month19,0))</f>
        <v>30375</v>
      </c>
      <c r="EX17" s="36">
        <f>INDEX(Exchange_rate18,MATCH('Exch rates'!A17,Exch_regions,0),MATCH(EX$1,Exch_month20,0))</f>
        <v>29700</v>
      </c>
      <c r="EY17" s="36">
        <f>INDEX(Exchange_rate19,MATCH('Exch rates'!A17,Exch_regions,0),MATCH(EY$1,Exch_month21,0))</f>
        <v>30833.333333333332</v>
      </c>
      <c r="EZ17" s="36">
        <f>INDEX(Exchange_rate20,MATCH('Exch rates'!A17,Exch_regions,0),MATCH(EZ$1,Exch_month22,0))</f>
        <v>31333.333333333332</v>
      </c>
      <c r="FA17" s="36">
        <f>INDEX(Exchange_rate22,MATCH('Exch rates'!A17,Exch_regions,0),MATCH(FA$1,Exch_month24,0))</f>
        <v>32133.333333333332</v>
      </c>
      <c r="FB17" s="36">
        <f>INDEX(Exchange_rate23,MATCH('Exch rates'!A17,Exch_regions,0),MATCH(FB$1,Exch_month25,0))</f>
        <v>33333.333333333336</v>
      </c>
    </row>
    <row r="18" spans="1:158" x14ac:dyDescent="0.35">
      <c r="A18" s="1" t="s">
        <v>16</v>
      </c>
      <c r="B18" s="12">
        <f t="array" ref="B18">INDEX(Exchange_rate_data,MATCH($A18,Exch_regions,0),MATCH(B$1,Exch_months,0))</f>
        <v>22000</v>
      </c>
      <c r="C18" s="12">
        <f t="array" ref="C18">INDEX(Exchange_rate_data,MATCH($A18,Exch_regions,0),MATCH(C$1,Exch_months,0))</f>
        <v>19000</v>
      </c>
      <c r="D18" s="12">
        <f t="array" ref="D18">INDEX(Exchange_rate_data,MATCH($A18,Exch_regions,0),MATCH(D$1,Exch_months,0))</f>
        <v>18000</v>
      </c>
      <c r="E18" s="12">
        <f t="array" ref="E18">INDEX(Exchange_rate_data,MATCH($A18,Exch_regions,0),MATCH(E$1,Exch_months,0))</f>
        <v>18400</v>
      </c>
      <c r="F18" s="12">
        <f t="array" ref="F18">INDEX(Exchange_rate_data,MATCH($A18,Exch_regions,0),MATCH(F$1,Exch_months,0))</f>
        <v>18562.5</v>
      </c>
      <c r="G18" s="12">
        <f t="array" ref="G18">INDEX(Exchange_rate_data,MATCH($A18,Exch_regions,0),MATCH(G$1,Exch_months,0))</f>
        <v>19100</v>
      </c>
      <c r="H18" s="12">
        <f t="array" ref="H18">INDEX(Exchange_rate_data,MATCH($A18,Exch_regions,0),MATCH(H$1,Exch_months,0))</f>
        <v>19500</v>
      </c>
      <c r="I18" s="12">
        <f t="array" ref="I18">INDEX(Exchange_rate_data,MATCH($A18,Exch_regions,0),MATCH(I$1,Exch_months,0))</f>
        <v>19500</v>
      </c>
      <c r="J18" s="12">
        <f t="array" ref="J18">INDEX(Exchange_rate_data,MATCH($A18,Exch_regions,0),MATCH(J$1,Exch_months,0))</f>
        <v>20000</v>
      </c>
      <c r="K18" s="12">
        <f t="array" ref="K18">INDEX(Exchange_rate_data,MATCH($A18,Exch_regions,0),MATCH(K$1,Exch_months,0))</f>
        <v>21700</v>
      </c>
      <c r="L18" s="12">
        <f t="array" ref="L18">INDEX(Exchange_rate_data,MATCH($A18,Exch_regions,0),MATCH(L$1,Exch_months,0))</f>
        <v>21700</v>
      </c>
      <c r="M18" s="12">
        <f t="array" ref="M18">INDEX(Exchange_rate_data,MATCH($A18,Exch_regions,0),MATCH(M$1,Exch_months,0))</f>
        <v>21000</v>
      </c>
      <c r="N18" s="12">
        <f t="array" ref="N18">INDEX(Exchange_rate_data,MATCH($A18,Exch_regions,0),MATCH(N$1,Exch_months,0))</f>
        <v>21000</v>
      </c>
      <c r="O18" s="12">
        <f t="array" ref="O18">INDEX(Exchange_rate_data,MATCH($A18,Exch_regions,0),MATCH(O$1,Exch_months,0))</f>
        <v>20250</v>
      </c>
      <c r="P18" s="12">
        <f t="array" ref="P18">INDEX(Exchange_rate_data,MATCH($A18,Exch_regions,0),MATCH(P$1,Exch_months,0))</f>
        <v>19500</v>
      </c>
      <c r="Q18" s="12">
        <f t="array" ref="Q18">INDEX(Exchange_rate_data,MATCH($A18,Exch_regions,0),MATCH(Q$1,Exch_months,0))</f>
        <v>20000</v>
      </c>
      <c r="R18" s="12">
        <f t="array" ref="R18">INDEX(Exchange_rate_data,MATCH($A18,Exch_regions,0),MATCH(R$1,Exch_months,0))</f>
        <v>21200</v>
      </c>
      <c r="S18" s="12">
        <f t="array" ref="S18">INDEX(Exchange_rate_data,MATCH($A18,Exch_regions,0),MATCH(S$1,Exch_months,0))</f>
        <v>21900</v>
      </c>
      <c r="T18" s="12">
        <f t="array" ref="T18">INDEX(Exchange_rate_data,MATCH($A18,Exch_regions,0),MATCH(T$1,Exch_months,0))</f>
        <v>21500</v>
      </c>
      <c r="U18" s="12">
        <f t="array" ref="U18">INDEX(Exchange_rate_data,MATCH($A18,Exch_regions,0),MATCH(U$1,Exch_months,0))</f>
        <v>21125</v>
      </c>
      <c r="V18" s="12">
        <f t="array" ref="V18">INDEX(Exchange_rate_data,MATCH($A18,Exch_regions,0),MATCH(V$1,Exch_months,0))</f>
        <v>21200</v>
      </c>
      <c r="W18" s="12">
        <f t="array" ref="W18">INDEX(Exchange_rate_data,MATCH($A18,Exch_regions,0),MATCH(W$1,Exch_months,0))</f>
        <v>21500</v>
      </c>
      <c r="X18" s="12">
        <f t="array" ref="X18">INDEX(Exchange_rate_data,MATCH($A18,Exch_regions,0),MATCH(X$1,Exch_months,0))</f>
        <v>21500</v>
      </c>
      <c r="Y18" s="12">
        <f t="array" ref="Y18">INDEX(Exchange_rate_data,MATCH($A18,Exch_regions,0),MATCH(Y$1,Exch_months,0))</f>
        <v>22000</v>
      </c>
      <c r="Z18" s="12">
        <f t="array" ref="Z18">INDEX(Exchange_rate_data,MATCH($A18,Exch_regions,0),MATCH(Z$1,Exch_months,0))</f>
        <v>22500</v>
      </c>
      <c r="AA18" s="12">
        <f t="array" ref="AA18">INDEX(Exchange_rate_data,MATCH($A18,Exch_regions,0),MATCH(AA$1,Exch_months,0))</f>
        <v>21500</v>
      </c>
      <c r="AB18" s="12">
        <f t="array" ref="AB18">INDEX(Exchange_rate_data,MATCH($A18,Exch_regions,0),MATCH(AB$1,Exch_months,0))</f>
        <v>22000</v>
      </c>
      <c r="AC18" s="12">
        <f t="array" ref="AC18">INDEX(Exchange_rate_data,MATCH($A18,Exch_regions,0),MATCH(AC$1,Exch_months,0))</f>
        <v>22000</v>
      </c>
      <c r="AD18" s="12">
        <f t="array" ref="AD18">INDEX(Exchange_rate_data,MATCH($A18,Exch_regions,0),MATCH(AD$1,Exch_months,0))</f>
        <v>22500</v>
      </c>
      <c r="AE18" s="12">
        <f t="array" ref="AE18">INDEX(Exchange_rate_data,MATCH($A18,Exch_regions,0),MATCH(AE$1,Exch_months,0))</f>
        <v>22500</v>
      </c>
      <c r="AF18" s="12">
        <f t="array" ref="AF18">INDEX(Exchange_rate_data,MATCH($A18,Exch_regions,0),MATCH(AF$1,Exch_months,0))</f>
        <v>22500</v>
      </c>
      <c r="AG18" s="12">
        <f t="array" ref="AG18">INDEX(Exchange_rate_data,MATCH($A18,Exch_regions,0),MATCH(AG$1,Exch_months,0))</f>
        <v>22500</v>
      </c>
      <c r="AH18" s="12">
        <f t="array" ref="AH18">INDEX(Exchange_rate_data,MATCH($A18,Exch_regions,0),MATCH(AH$1,Exch_months,0))</f>
        <v>22500</v>
      </c>
      <c r="AI18" s="12">
        <f t="array" ref="AI18">INDEX(Exchange_rate_data,MATCH($A18,Exch_regions,0),MATCH(AI$1,Exch_months,0))</f>
        <v>22500</v>
      </c>
      <c r="AJ18" s="12">
        <f t="array" ref="AJ18">INDEX(Exchange_rate_data,MATCH($A18,Exch_regions,0),MATCH(AJ$1,Exch_months,0))</f>
        <v>22500</v>
      </c>
      <c r="AK18" s="12">
        <f t="array" ref="AK18">INDEX(Exchange_rate_data,MATCH($A18,Exch_regions,0),MATCH(AK$1,Exch_months,0))</f>
        <v>22500</v>
      </c>
      <c r="AL18" s="12">
        <f t="array" ref="AL18">INDEX(Exchange_rate_data,MATCH($A18,Exch_regions,0),MATCH(AL$1,Exch_months,0))</f>
        <v>22500</v>
      </c>
      <c r="AM18" s="12">
        <f t="array" ref="AM18">INDEX(Exchange_rate_data,MATCH($A18,Exch_regions,0),MATCH(AM$1,Exch_months,0))</f>
        <v>23000</v>
      </c>
      <c r="AN18" s="12">
        <f t="array" ref="AN18">INDEX(Exchange_rate_data,MATCH($A18,Exch_regions,0),MATCH(AN$1,Exch_months,0))</f>
        <v>23000</v>
      </c>
      <c r="AO18" s="12">
        <f t="array" ref="AO18">INDEX(Exchange_rate_data,MATCH($A18,Exch_regions,0),MATCH(AO$1,Exch_months,0))</f>
        <v>23000</v>
      </c>
      <c r="AP18" s="12">
        <f t="array" ref="AP18">INDEX(Exchange_rate_data,MATCH($A18,Exch_regions,0),MATCH(AP$1,Exch_months,0))</f>
        <v>23500</v>
      </c>
      <c r="AQ18" s="12">
        <f t="array" ref="AQ18">INDEX(Exchange_rate_data,MATCH($A18,Exch_regions,0),MATCH(AQ$1,Exch_months,0))</f>
        <v>23000</v>
      </c>
      <c r="AR18" s="12">
        <f t="array" ref="AR18">INDEX(Exchange_rate_data,MATCH($A18,Exch_regions,0),MATCH(AR$1,Exch_months,0))</f>
        <v>24000</v>
      </c>
      <c r="AS18" s="12">
        <f t="array" ref="AS18">INDEX(Exchange_rate_data,MATCH($A18,Exch_regions,0),MATCH(AS$1,Exch_months,0))</f>
        <v>24000</v>
      </c>
      <c r="AT18" s="12">
        <f t="array" ref="AT18">INDEX(Exchange_rate_data,MATCH($A18,Exch_regions,0),MATCH(AT$1,Exch_months,0))</f>
        <v>23750</v>
      </c>
      <c r="AU18" s="12">
        <f t="array" ref="AU18">INDEX(Exchange_rate_data,MATCH($A18,Exch_regions,0),MATCH(AU$1,Exch_months,0))</f>
        <v>23750</v>
      </c>
      <c r="AV18" s="12">
        <f t="array" ref="AV18">INDEX(Exchange_rate_data,MATCH($A18,Exch_regions,0),MATCH(AV$1,Exch_months,0))</f>
        <v>23750</v>
      </c>
      <c r="AW18" s="12">
        <f t="array" ref="AW18">INDEX(Exchange_rate_data,MATCH($A18,Exch_regions,0),MATCH(AW$1,Exch_months,0))</f>
        <v>24350</v>
      </c>
      <c r="AX18" s="12">
        <f t="array" ref="AX18">INDEX(Exchange_rate_data,MATCH($A18,Exch_regions,0),MATCH(AX$1,Exch_months,0))</f>
        <v>24500</v>
      </c>
      <c r="AY18" s="12">
        <f t="array" ref="AY18">INDEX(Exchange_rate_data,MATCH($A18,Exch_regions,0),MATCH(AY$1,Exch_months,0))</f>
        <v>24375</v>
      </c>
      <c r="AZ18" s="12">
        <f t="array" ref="AZ18">INDEX(Exchange_rate_data,MATCH($A18,Exch_regions,0),MATCH(AZ$1,Exch_months,0))</f>
        <v>22750</v>
      </c>
      <c r="BA18" s="12">
        <f t="array" ref="BA18">INDEX(Exchange_rate_data,MATCH($A18,Exch_regions,0),MATCH(BA$1,Exch_months,0))</f>
        <v>23200</v>
      </c>
      <c r="BB18" s="12">
        <f t="array" ref="BB18">INDEX(Exchange_rate_data,MATCH($A18,Exch_regions,0),MATCH(BB$1,Exch_months,0))</f>
        <v>23125</v>
      </c>
      <c r="BC18" s="12">
        <f t="array" ref="BC18">INDEX(Exchange_rate_data,MATCH($A18,Exch_regions,0),MATCH(BC$1,Exch_months,0))</f>
        <v>23375</v>
      </c>
      <c r="BD18" s="12">
        <f t="array" ref="BD18">INDEX(Exchange_rate_data,MATCH($A18,Exch_regions,0),MATCH(BD$1,Exch_months,0))</f>
        <v>23375</v>
      </c>
      <c r="BE18" s="12">
        <f t="array" ref="BE18">INDEX(Exchange_rate_data,MATCH($A18,Exch_regions,0),MATCH(BE$1,Exch_months,0))</f>
        <v>23375</v>
      </c>
      <c r="BF18" s="12">
        <f t="array" ref="BF18">INDEX(Exchange_rate_data,MATCH($A18,Exch_regions,0),MATCH(BF$1,Exch_months,0))</f>
        <v>23375</v>
      </c>
      <c r="BG18" s="12">
        <f t="array" ref="BG18">INDEX(Exchange_rate_data,MATCH($A18,Exch_regions,0),MATCH(BG$1,Exch_months,0))</f>
        <v>23375</v>
      </c>
      <c r="BH18" s="12">
        <f t="array" ref="BH18">INDEX(Exchange_rate_data,MATCH($A18,Exch_regions,0),MATCH(BH$1,Exch_months,0))</f>
        <v>23375</v>
      </c>
      <c r="BI18" s="12">
        <f t="array" ref="BI18">INDEX(Exchange_rate_data,MATCH($A18,Exch_regions,0),MATCH(BI$1,Exch_months,0))</f>
        <v>23375</v>
      </c>
      <c r="BJ18" s="12">
        <f t="array" ref="BJ18">INDEX(Exchange_rate_data,MATCH($A18,Exch_regions,0),MATCH(BJ$1,Exch_months,0))</f>
        <v>23500</v>
      </c>
      <c r="BK18" s="12">
        <f t="array" ref="BK18">INDEX(Exchange_rate_data,MATCH($A18,Exch_regions,0),MATCH(BK$1,Exch_months,0))</f>
        <v>23500</v>
      </c>
      <c r="BL18" s="12">
        <f t="array" ref="BL18">INDEX(Exchange_rate_data,MATCH($A18,Exch_regions,0),MATCH(BL$1,Exch_months,0))</f>
        <v>23500</v>
      </c>
      <c r="BM18" s="12">
        <f t="array" ref="BM18">INDEX(Exchange_rate_data,MATCH($A18,Exch_regions,0),MATCH(BM$1,Exch_months,0))</f>
        <v>23500</v>
      </c>
      <c r="BN18" s="12">
        <f t="array" ref="BN18">INDEX(Exchange_rate_data,MATCH($A18,Exch_regions,0),MATCH(BN$1,Exch_months,0))</f>
        <v>23750</v>
      </c>
      <c r="BO18" s="12">
        <f t="array" ref="BO18">INDEX(Exchange_rate_data,MATCH($A18,Exch_regions,0),MATCH(BO$1,Exch_months,0))</f>
        <v>23750</v>
      </c>
      <c r="BP18" s="12">
        <f t="array" ref="BP18">INDEX(Exchange_rate_data,MATCH($A18,Exch_regions,0),MATCH(BP$1,Exch_months,0))</f>
        <v>24000</v>
      </c>
      <c r="BQ18" s="12">
        <f t="array" ref="BQ18">INDEX(Exchange_rate_data,MATCH($A18,Exch_regions,0),MATCH(BQ$1,Exch_months,0))</f>
        <v>24000</v>
      </c>
      <c r="BR18" s="12">
        <f t="array" ref="BR18">INDEX(Exchange_rate_data,MATCH($A18,Exch_regions,0),MATCH(BR$1,Exch_months,0))</f>
        <v>24000</v>
      </c>
      <c r="BS18" s="12">
        <f t="array" ref="BS18">INDEX(Exchange_rate_data,MATCH($A18,Exch_regions,0),MATCH(BS$1,Exch_months,0))</f>
        <v>24000</v>
      </c>
      <c r="BT18" s="12">
        <f t="array" ref="BT18">INDEX(Exchange_rate_data,MATCH($A18,Exch_regions,0),MATCH(BT$1,Exch_months,0))</f>
        <v>24000</v>
      </c>
      <c r="BU18" s="12">
        <f t="array" ref="BU18">INDEX(Exchange_rate_data,MATCH($A18,Exch_regions,0),MATCH(BU$1,Exch_months,0))</f>
        <v>24000</v>
      </c>
      <c r="BV18" s="12">
        <f t="array" ref="BV18">INDEX(Exchange_rate_data,MATCH($A18,Exch_regions,0),MATCH(BV$1,Exch_months,0))</f>
        <v>24000</v>
      </c>
      <c r="BW18" s="12">
        <f t="array" ref="BW18">INDEX(Exchange_rate_data,MATCH($A18,Exch_regions,0),MATCH(BW$1,Exch_months,0))</f>
        <v>24000</v>
      </c>
      <c r="BX18" s="12">
        <f t="array" ref="BX18">INDEX(Exchange_rate_data,MATCH($A18,Exch_regions,0),MATCH(BX$1,Exch_months,0))</f>
        <v>24250</v>
      </c>
      <c r="BY18" s="12">
        <f t="array" ref="BY18">INDEX(Exchange_rate_data,MATCH($A18,Exch_regions,0),MATCH(BY$1,Exch_months,0))</f>
        <v>24250</v>
      </c>
      <c r="BZ18" s="12">
        <f t="array" ref="BZ18">INDEX(Exchange_rate_data,MATCH($A18,Exch_regions,0),MATCH(BZ$1,Exch_months,0))</f>
        <v>24500</v>
      </c>
      <c r="CA18" s="12">
        <f t="array" ref="CA18">INDEX(Exchange_rate_data,MATCH($A18,Exch_regions,0),MATCH(CA$1,Exch_months,0))</f>
        <v>24500</v>
      </c>
      <c r="CB18" s="12">
        <f t="array" ref="CB18">INDEX(Exchange_rate_data,MATCH($A18,Exch_regions,0),MATCH(CB$1,Exch_months,0))</f>
        <v>24500</v>
      </c>
      <c r="CC18" s="12">
        <f t="array" ref="CC18">INDEX(Exchange_rate_data,MATCH($A18,Exch_regions,0),MATCH(CC$1,Exch_months,0))</f>
        <v>25500</v>
      </c>
      <c r="CD18" s="12">
        <f t="array" ref="CD18">INDEX(Exchange_rate_data,MATCH($A18,Exch_regions,0),MATCH(CD$1,Exch_months,0))</f>
        <v>25500</v>
      </c>
      <c r="CE18" s="12">
        <f t="array" ref="CE18">INDEX(Exchange_rate_data,MATCH($A18,Exch_regions,0),MATCH(CE$1,Exch_months,0))</f>
        <v>25875</v>
      </c>
      <c r="CF18" s="12">
        <f t="array" ref="CF18">INDEX(Exchange_rate_data,MATCH($A18,Exch_regions,0),MATCH(CF$1,Exch_months,0))</f>
        <v>25500</v>
      </c>
      <c r="CG18" s="12">
        <f t="array" ref="CG18">INDEX(Exchange_rate_data,MATCH($A18,Exch_regions,0),MATCH(CG$1,Exch_months,0))</f>
        <v>25500</v>
      </c>
      <c r="CH18" s="12">
        <f t="array" ref="CH18">INDEX(Exchange_rate_data,MATCH($A18,Exch_regions,0),MATCH(CH$1,Exch_months,0))</f>
        <v>26000</v>
      </c>
      <c r="CI18" s="12">
        <f t="array" ref="CI18">INDEX(Exchange_rate_data,MATCH($A18,Exch_regions,0),MATCH(CI$1,Exch_months,0))</f>
        <v>26000</v>
      </c>
      <c r="CJ18" s="12">
        <f t="array" ref="CJ18">INDEX(Exchange_rate_data,MATCH($A18,Exch_regions,0),MATCH(CJ$1,Exch_months,0))</f>
        <v>26000</v>
      </c>
      <c r="CK18" s="12">
        <f t="array" ref="CK18">INDEX(Exchange_rate_data,MATCH($A18,Exch_regions,0),MATCH(CK$1,Exch_months,0))</f>
        <v>25756.5</v>
      </c>
      <c r="CL18" s="12">
        <f t="array" ref="CL18">INDEX(Exchange_rate_data,MATCH($A18,Exch_regions,0),MATCH(CL$1,Exch_months,0))</f>
        <v>26125</v>
      </c>
      <c r="CM18" s="12">
        <f t="array" ref="CM18">INDEX(Exchange_rate_data,MATCH($A18,Exch_regions,0),MATCH(CM$1,Exch_months,0))</f>
        <v>26187.5</v>
      </c>
      <c r="CN18" s="12">
        <f t="array" ref="CN18">INDEX(Exchange_rate_data,MATCH($A18,Exch_regions,0),MATCH(CN$1,Exch_months,0))</f>
        <v>26250</v>
      </c>
      <c r="CO18" s="12">
        <f t="array" ref="CO18">INDEX(Exchange_rate_data,MATCH($A18,Exch_regions,0),MATCH(CO$1,Exch_months,0))</f>
        <v>26125</v>
      </c>
      <c r="CP18" s="12">
        <f t="array" ref="CP18">INDEX(Exchange_rate_data,MATCH($A18,Exch_regions,0),MATCH(CP$1,Exch_months,0))</f>
        <v>26187.5</v>
      </c>
      <c r="CQ18" s="12">
        <f t="array" ref="CQ18">INDEX(Exchange_rate_data,MATCH($A18,Exch_regions,0),MATCH(CQ$1,Exch_months,0))</f>
        <v>25775</v>
      </c>
      <c r="CR18" s="12">
        <f t="array" ref="CR18">INDEX(Exchange_rate_data,MATCH($A18,Exch_regions,0),MATCH(CR$1,Exch_months,0))</f>
        <v>25575</v>
      </c>
      <c r="CS18" s="12">
        <f t="array" ref="CS18">INDEX(Exchange_rate_data,MATCH($A18,Exch_regions,0),MATCH(CS$1,Exch_months,0))</f>
        <v>25710</v>
      </c>
      <c r="CT18" s="12">
        <f t="array" ref="CT18">INDEX(Exchange_rate_data,MATCH($A18,Exch_regions,0),MATCH(CT$1,Exch_months,0))</f>
        <v>25775</v>
      </c>
      <c r="CU18" s="12">
        <f t="array" ref="CU18">INDEX(Exchange_rate_data,MATCH($A18,Exch_regions,0),MATCH(CU$1,Exch_months,0))</f>
        <v>26250</v>
      </c>
      <c r="CV18" s="12">
        <f t="array" ref="CV18">INDEX(Exchange_rate_data,MATCH($A18,Exch_regions,0),MATCH(CV$1,Exch_months,0))</f>
        <v>26500</v>
      </c>
      <c r="CW18" s="12">
        <f t="array" ref="CW18">INDEX(Exchange_rate_data,MATCH($A18,Exch_regions,0),MATCH(CW$1,Exch_months,0))</f>
        <v>26250</v>
      </c>
      <c r="CX18" s="12">
        <f t="array" ref="CX18">INDEX(Exchange_rate_data,MATCH($A18,Exch_regions,0),MATCH(CX$1,Exch_months,0))</f>
        <v>26230</v>
      </c>
      <c r="CY18" s="12">
        <f t="array" ref="CY18">INDEX(Exchange_rate_data,MATCH($A18,Exch_regions,0),MATCH(CY$1,Exch_months,0))</f>
        <v>26500</v>
      </c>
      <c r="CZ18" s="12">
        <f t="array" ref="CZ18">INDEX(Exchange_rate_data,MATCH($A18,Exch_regions,0),MATCH(CZ$1,Exch_months,0))</f>
        <v>26500</v>
      </c>
      <c r="DA18" s="12">
        <f t="shared" ref="DA18:EF19" si="3">INDEX(Exchange_rate_data,MATCH($A18,Exch_regions,0),MATCH(DA$1,Exch_months,0))</f>
        <v>26500</v>
      </c>
      <c r="DB18" s="12">
        <f t="shared" si="3"/>
        <v>26500</v>
      </c>
      <c r="DC18" s="12">
        <f t="shared" si="3"/>
        <v>26500</v>
      </c>
      <c r="DD18" s="12">
        <f t="shared" si="3"/>
        <v>26500</v>
      </c>
      <c r="DE18" s="12">
        <f t="shared" si="3"/>
        <v>26500</v>
      </c>
      <c r="DF18" s="12">
        <f t="shared" si="3"/>
        <v>26500</v>
      </c>
      <c r="DG18" s="12">
        <f t="shared" si="3"/>
        <v>26500</v>
      </c>
      <c r="DH18" s="12">
        <f t="shared" si="3"/>
        <v>26500</v>
      </c>
      <c r="DI18" s="12">
        <f t="shared" si="3"/>
        <v>26500</v>
      </c>
      <c r="DJ18" s="12">
        <f t="shared" si="3"/>
        <v>26640</v>
      </c>
      <c r="DK18" s="12">
        <f t="shared" si="3"/>
        <v>26637.5</v>
      </c>
      <c r="DL18" s="12">
        <f t="shared" si="3"/>
        <v>26675</v>
      </c>
      <c r="DM18" s="12">
        <f t="shared" si="3"/>
        <v>27000</v>
      </c>
      <c r="DN18" s="12">
        <f t="shared" si="3"/>
        <v>27062.5</v>
      </c>
      <c r="DO18" s="12">
        <f t="shared" si="3"/>
        <v>27000</v>
      </c>
      <c r="DP18" s="12">
        <f t="shared" si="3"/>
        <v>27375</v>
      </c>
      <c r="DQ18" s="12">
        <f t="shared" si="3"/>
        <v>27875</v>
      </c>
      <c r="DR18" s="12">
        <f t="shared" si="3"/>
        <v>28000</v>
      </c>
      <c r="DS18" s="12">
        <f t="shared" si="3"/>
        <v>27500</v>
      </c>
      <c r="DT18" s="12">
        <f t="shared" si="3"/>
        <v>26937</v>
      </c>
      <c r="DU18" s="12">
        <f t="shared" si="3"/>
        <v>27000</v>
      </c>
      <c r="DV18" s="12">
        <f t="shared" si="3"/>
        <v>27500</v>
      </c>
      <c r="DW18" s="12">
        <f t="shared" si="3"/>
        <v>27375</v>
      </c>
      <c r="DX18" s="12">
        <f t="shared" si="3"/>
        <v>27000</v>
      </c>
      <c r="DY18" s="12">
        <f t="shared" si="3"/>
        <v>27000</v>
      </c>
      <c r="DZ18" s="12">
        <f t="shared" si="3"/>
        <v>27250</v>
      </c>
      <c r="EA18" s="12">
        <f t="shared" si="3"/>
        <v>27100</v>
      </c>
      <c r="EB18" s="12">
        <f t="shared" si="3"/>
        <v>27625</v>
      </c>
      <c r="EC18" s="12">
        <f t="shared" si="3"/>
        <v>28000</v>
      </c>
      <c r="ED18" s="12">
        <f t="shared" si="3"/>
        <v>28250</v>
      </c>
      <c r="EE18" s="12">
        <f t="shared" si="3"/>
        <v>28000</v>
      </c>
      <c r="EF18" s="12">
        <f t="shared" si="3"/>
        <v>28000</v>
      </c>
      <c r="EG18" s="12">
        <f>INDEX(Exchange_rate_data1,MATCH('Exch rates'!$A18,Exch_regions,0),MATCH(EG$1,Exch_months3,0))</f>
        <v>28000</v>
      </c>
      <c r="EH18" s="36">
        <f>INDEX(Exchange_rate_data2,MATCH('Exch rates'!A18,Exch_regions,0),MATCH(EH$1,Exch_months4,0))</f>
        <v>28000</v>
      </c>
      <c r="EI18" s="36">
        <f>INDEX(Exchange_rate_data3,MATCH('Exch rates'!A18,Exch_regions,0),MATCH(EI$1,Exch_months5,0))</f>
        <v>28000</v>
      </c>
      <c r="EJ18" s="36">
        <f>INDEX(Exchange_rate4,MATCH('Exch rates'!A18,Exch_regions,0),MATCH(EJ$1,Exch_month6,0))</f>
        <v>28000</v>
      </c>
      <c r="EK18" s="36">
        <f>INDEX(Exchange_rate5,MATCH('Exch rates'!A18,Exch_regions,0),MATCH(EK$1,Exch_month7,0))</f>
        <v>28000</v>
      </c>
      <c r="EL18" s="36">
        <f>INDEX(Exchange_rate6,MATCH('Exch rates'!A18,Exch_regions,0),MATCH(EL$1,Exch_month9,0))</f>
        <v>28000</v>
      </c>
      <c r="EM18" s="36">
        <f>INDEX(Exchange_rate7,MATCH('Exch rates'!A18,Exch_regions,0),MATCH(EM$1,Exch_month10,0))</f>
        <v>28000</v>
      </c>
      <c r="EN18" s="36">
        <f>INDEX(Exchange_rate8,MATCH('Exch rates'!A18,Exch_regions,0),MATCH(EN$1,Exchange_month11,0))</f>
        <v>28000</v>
      </c>
      <c r="EO18" s="36">
        <f>INDEX(Exchange_rate9,MATCH('Exch rates'!A18,Exch_regions,0),MATCH(EO$1,Exch_month11,0))</f>
        <v>28500</v>
      </c>
      <c r="EP18" s="36">
        <f>INDEX(Exchange_rate10,MATCH('Exch rates'!A18,Exch_regions,0),MATCH(EP$1,Exch_month12,0))</f>
        <v>29000</v>
      </c>
      <c r="EQ18" s="36">
        <f>INDEX(Exchange_rate11,MATCH('Exch rates'!A18,Exch_regions,0),MATCH(EQ$1,Exch_month13,0))</f>
        <v>28500</v>
      </c>
      <c r="ER18" s="36">
        <f>INDEX(Exchange_rate12,MATCH('Exch rates'!A18,Exch_regions,0),MATCH(ER$1,Exch_month14,0))</f>
        <v>30250</v>
      </c>
      <c r="ES18" s="36">
        <f>INDEX(Exchange_rate13,MATCH('Exch rates'!A18,Exch_regions,0),MATCH(ES$1,Exch_month15,0))</f>
        <v>30250</v>
      </c>
      <c r="ET18" s="36">
        <f>INDEX(Exchange_rate14,MATCH('Exch rates'!A18,Exch_regions,0),MATCH(ET$1,Exch_month16,0))</f>
        <v>30000</v>
      </c>
      <c r="EU18" s="36">
        <f>INDEX(Exchange_rate15,MATCH('Exch rates'!A18,Exch_regions,0),MATCH(EU$1,Exch_month17,0))</f>
        <v>30000</v>
      </c>
      <c r="EV18" s="36">
        <f>INDEX(Exchange_rate16,MATCH('Exch rates'!A18,Exch_regions,0),MATCH(EV$1,Exch_month18,0))</f>
        <v>30000</v>
      </c>
      <c r="EW18" s="36">
        <f>INDEX(Exchange_rate17,MATCH('Exch rates'!A18,Exch_regions,0),MATCH(EW$1,Exch_month19,0))</f>
        <v>30000</v>
      </c>
      <c r="EX18" s="36">
        <f>INDEX(Exchange_rate18,MATCH('Exch rates'!A18,Exch_regions,0),MATCH(EX$1,Exch_month20,0))</f>
        <v>30000</v>
      </c>
      <c r="EY18" s="36">
        <f>INDEX(Exchange_rate19,MATCH('Exch rates'!A18,Exch_regions,0),MATCH(EY$1,Exch_month21,0))</f>
        <v>30000</v>
      </c>
      <c r="EZ18" s="36">
        <f>INDEX(Exchange_rate20,MATCH('Exch rates'!A18,Exch_regions,0),MATCH(EZ$1,Exch_month22,0))</f>
        <v>30000</v>
      </c>
      <c r="FA18" s="36">
        <f>INDEX(Exchange_rate22,MATCH('Exch rates'!A18,Exch_regions,0),MATCH(FA$1,Exch_month24,0))</f>
        <v>30000</v>
      </c>
      <c r="FB18" s="36">
        <f>INDEX(Exchange_rate23,MATCH('Exch rates'!A18,Exch_regions,0),MATCH(FB$1,Exch_month25,0))</f>
        <v>30000</v>
      </c>
    </row>
    <row r="19" spans="1:158" x14ac:dyDescent="0.35">
      <c r="A19" s="1" t="s">
        <v>62</v>
      </c>
      <c r="B19" s="12">
        <f t="array" ref="B19">INDEX(Exchange_rate_data,MATCH($A19,Exch_regions,0),MATCH(B$1,Exch_months,0))</f>
        <v>21275</v>
      </c>
      <c r="C19" s="12">
        <f t="array" ref="C19">INDEX(Exchange_rate_data,MATCH($A19,Exch_regions,0),MATCH(C$1,Exch_months,0))</f>
        <v>17695</v>
      </c>
      <c r="D19" s="12">
        <f t="array" ref="D19">INDEX(Exchange_rate_data,MATCH($A19,Exch_regions,0),MATCH(D$1,Exch_months,0))</f>
        <v>15904.166666666666</v>
      </c>
      <c r="E19" s="12">
        <f t="array" ref="E19">INDEX(Exchange_rate_data,MATCH($A19,Exch_regions,0),MATCH(E$1,Exch_months,0))</f>
        <v>17162.5</v>
      </c>
      <c r="F19" s="12">
        <f t="array" ref="F19">INDEX(Exchange_rate_data,MATCH($A19,Exch_regions,0),MATCH(F$1,Exch_months,0))</f>
        <v>18241.666666666668</v>
      </c>
      <c r="G19" s="12">
        <f t="array" ref="G19">INDEX(Exchange_rate_data,MATCH($A19,Exch_regions,0),MATCH(G$1,Exch_months,0))</f>
        <v>18883.333333333332</v>
      </c>
      <c r="H19" s="12">
        <f t="array" ref="H19">INDEX(Exchange_rate_data,MATCH($A19,Exch_regions,0),MATCH(H$1,Exch_months,0))</f>
        <v>19240</v>
      </c>
      <c r="I19" s="12">
        <f t="array" ref="I19">INDEX(Exchange_rate_data,MATCH($A19,Exch_regions,0),MATCH(I$1,Exch_months,0))</f>
        <v>19479.166666666668</v>
      </c>
      <c r="J19" s="12">
        <f t="array" ref="J19">INDEX(Exchange_rate_data,MATCH($A19,Exch_regions,0),MATCH(J$1,Exch_months,0))</f>
        <v>19853.333333333332</v>
      </c>
      <c r="K19" s="12">
        <f t="array" ref="K19">INDEX(Exchange_rate_data,MATCH($A19,Exch_regions,0),MATCH(K$1,Exch_months,0))</f>
        <v>21000</v>
      </c>
      <c r="L19" s="12">
        <f t="array" ref="L19">INDEX(Exchange_rate_data,MATCH($A19,Exch_regions,0),MATCH(L$1,Exch_months,0))</f>
        <v>21035.5</v>
      </c>
      <c r="M19" s="12">
        <f t="array" ref="M19">INDEX(Exchange_rate_data,MATCH($A19,Exch_regions,0),MATCH(M$1,Exch_months,0))</f>
        <v>20703.333333333332</v>
      </c>
      <c r="N19" s="12">
        <f t="array" ref="N19">INDEX(Exchange_rate_data,MATCH($A19,Exch_regions,0),MATCH(N$1,Exch_months,0))</f>
        <v>19979.166666666668</v>
      </c>
      <c r="O19" s="12">
        <f t="array" ref="O19">INDEX(Exchange_rate_data,MATCH($A19,Exch_regions,0),MATCH(O$1,Exch_months,0))</f>
        <v>18691.666666666668</v>
      </c>
      <c r="P19" s="12">
        <f t="array" ref="P19">INDEX(Exchange_rate_data,MATCH($A19,Exch_regions,0),MATCH(P$1,Exch_months,0))</f>
        <v>18989.333333333332</v>
      </c>
      <c r="Q19" s="12">
        <f t="array" ref="Q19">INDEX(Exchange_rate_data,MATCH($A19,Exch_regions,0),MATCH(Q$1,Exch_months,0))</f>
        <v>19875</v>
      </c>
      <c r="R19" s="12">
        <f t="array" ref="R19">INDEX(Exchange_rate_data,MATCH($A19,Exch_regions,0),MATCH(R$1,Exch_months,0))</f>
        <v>20191.666666666668</v>
      </c>
      <c r="S19" s="12">
        <f t="array" ref="S19">INDEX(Exchange_rate_data,MATCH($A19,Exch_regions,0),MATCH(S$1,Exch_months,0))</f>
        <v>20350</v>
      </c>
      <c r="T19" s="12">
        <f t="array" ref="T19">INDEX(Exchange_rate_data,MATCH($A19,Exch_regions,0),MATCH(T$1,Exch_months,0))</f>
        <v>20487.5</v>
      </c>
      <c r="U19" s="12">
        <f t="array" ref="U19">INDEX(Exchange_rate_data,MATCH($A19,Exch_regions,0),MATCH(U$1,Exch_months,0))</f>
        <v>20587.5</v>
      </c>
      <c r="V19" s="12">
        <f t="array" ref="V19">INDEX(Exchange_rate_data,MATCH($A19,Exch_regions,0),MATCH(V$1,Exch_months,0))</f>
        <v>20846.666666666668</v>
      </c>
      <c r="W19" s="12">
        <f t="array" ref="W19">INDEX(Exchange_rate_data,MATCH($A19,Exch_regions,0),MATCH(W$1,Exch_months,0))</f>
        <v>21338.333333333332</v>
      </c>
      <c r="X19" s="12">
        <f t="array" ref="X19">INDEX(Exchange_rate_data,MATCH($A19,Exch_regions,0),MATCH(X$1,Exch_months,0))</f>
        <v>21342.5</v>
      </c>
      <c r="Y19" s="12">
        <f t="array" ref="Y19">INDEX(Exchange_rate_data,MATCH($A19,Exch_regions,0),MATCH(Y$1,Exch_months,0))</f>
        <v>21292.666666666668</v>
      </c>
      <c r="Z19" s="12">
        <f t="array" ref="Z19">INDEX(Exchange_rate_data,MATCH($A19,Exch_regions,0),MATCH(Z$1,Exch_months,0))</f>
        <v>21854.166666666668</v>
      </c>
      <c r="AA19" s="12">
        <f t="array" ref="AA19">INDEX(Exchange_rate_data,MATCH($A19,Exch_regions,0),MATCH(AA$1,Exch_months,0))</f>
        <v>22291.666666666668</v>
      </c>
      <c r="AB19" s="12">
        <f t="array" ref="AB19">INDEX(Exchange_rate_data,MATCH($A19,Exch_regions,0),MATCH(AB$1,Exch_months,0))</f>
        <v>22033.333333333332</v>
      </c>
      <c r="AC19" s="12">
        <f t="array" ref="AC19">INDEX(Exchange_rate_data,MATCH($A19,Exch_regions,0),MATCH(AC$1,Exch_months,0))</f>
        <v>22316.666666666668</v>
      </c>
      <c r="AD19" s="12">
        <f t="array" ref="AD19">INDEX(Exchange_rate_data,MATCH($A19,Exch_regions,0),MATCH(AD$1,Exch_months,0))</f>
        <v>22516.666666666668</v>
      </c>
      <c r="AE19" s="12">
        <f t="array" ref="AE19">INDEX(Exchange_rate_data,MATCH($A19,Exch_regions,0),MATCH(AE$1,Exch_months,0))</f>
        <v>22250</v>
      </c>
      <c r="AF19" s="12">
        <f t="array" ref="AF19">INDEX(Exchange_rate_data,MATCH($A19,Exch_regions,0),MATCH(AF$1,Exch_months,0))</f>
        <v>22366.666666666668</v>
      </c>
      <c r="AG19" s="12">
        <f t="array" ref="AG19">INDEX(Exchange_rate_data,MATCH($A19,Exch_regions,0),MATCH(AG$1,Exch_months,0))</f>
        <v>22320</v>
      </c>
      <c r="AH19" s="12">
        <f t="array" ref="AH19">INDEX(Exchange_rate_data,MATCH($A19,Exch_regions,0),MATCH(AH$1,Exch_months,0))</f>
        <v>22062.5</v>
      </c>
      <c r="AI19" s="12">
        <f t="array" ref="AI19">INDEX(Exchange_rate_data,MATCH($A19,Exch_regions,0),MATCH(AI$1,Exch_months,0))</f>
        <v>22491.666666666668</v>
      </c>
      <c r="AJ19" s="12">
        <f t="array" ref="AJ19">INDEX(Exchange_rate_data,MATCH($A19,Exch_regions,0),MATCH(AJ$1,Exch_months,0))</f>
        <v>22500</v>
      </c>
      <c r="AK19" s="12">
        <f t="array" ref="AK19">INDEX(Exchange_rate_data,MATCH($A19,Exch_regions,0),MATCH(AK$1,Exch_months,0))</f>
        <v>22610.5</v>
      </c>
      <c r="AL19" s="12">
        <f t="array" ref="AL19">INDEX(Exchange_rate_data,MATCH($A19,Exch_regions,0),MATCH(AL$1,Exch_months,0))</f>
        <v>22552.166666666668</v>
      </c>
      <c r="AM19" s="12">
        <f t="array" ref="AM19">INDEX(Exchange_rate_data,MATCH($A19,Exch_regions,0),MATCH(AM$1,Exch_months,0))</f>
        <v>22530.833333333332</v>
      </c>
      <c r="AN19" s="12">
        <f t="array" ref="AN19">INDEX(Exchange_rate_data,MATCH($A19,Exch_regions,0),MATCH(AN$1,Exch_months,0))</f>
        <v>22435</v>
      </c>
      <c r="AO19" s="12">
        <f t="array" ref="AO19">INDEX(Exchange_rate_data,MATCH($A19,Exch_regions,0),MATCH(AO$1,Exch_months,0))</f>
        <v>22686.666666666668</v>
      </c>
      <c r="AP19" s="12">
        <f t="array" ref="AP19">INDEX(Exchange_rate_data,MATCH($A19,Exch_regions,0),MATCH(AP$1,Exch_months,0))</f>
        <v>22986.666666666668</v>
      </c>
      <c r="AQ19" s="12">
        <f t="array" ref="AQ19">INDEX(Exchange_rate_data,MATCH($A19,Exch_regions,0),MATCH(AQ$1,Exch_months,0))</f>
        <v>22608.333333333332</v>
      </c>
      <c r="AR19" s="12">
        <f t="array" ref="AR19">INDEX(Exchange_rate_data,MATCH($A19,Exch_regions,0),MATCH(AR$1,Exch_months,0))</f>
        <v>22852.166666666668</v>
      </c>
      <c r="AS19" s="12">
        <f t="array" ref="AS19">INDEX(Exchange_rate_data,MATCH($A19,Exch_regions,0),MATCH(AS$1,Exch_months,0))</f>
        <v>22981.333333333332</v>
      </c>
      <c r="AT19" s="12">
        <f t="array" ref="AT19">INDEX(Exchange_rate_data,MATCH($A19,Exch_regions,0),MATCH(AT$1,Exch_months,0))</f>
        <v>23162.5</v>
      </c>
      <c r="AU19" s="12">
        <f t="array" ref="AU19">INDEX(Exchange_rate_data,MATCH($A19,Exch_regions,0),MATCH(AU$1,Exch_months,0))</f>
        <v>23066</v>
      </c>
      <c r="AV19" s="12">
        <f t="array" ref="AV19">INDEX(Exchange_rate_data,MATCH($A19,Exch_regions,0),MATCH(AV$1,Exch_months,0))</f>
        <v>23487.599999999999</v>
      </c>
      <c r="AW19" s="12">
        <f t="array" ref="AW19">INDEX(Exchange_rate_data,MATCH($A19,Exch_regions,0),MATCH(AW$1,Exch_months,0))</f>
        <v>23658.333333333332</v>
      </c>
      <c r="AX19" s="12">
        <f t="array" ref="AX19">INDEX(Exchange_rate_data,MATCH($A19,Exch_regions,0),MATCH(AX$1,Exch_months,0))</f>
        <v>23666.666666666668</v>
      </c>
      <c r="AY19" s="12">
        <f t="array" ref="AY19">INDEX(Exchange_rate_data,MATCH($A19,Exch_regions,0),MATCH(AY$1,Exch_months,0))</f>
        <v>19850</v>
      </c>
      <c r="AZ19" s="12">
        <f t="array" ref="AZ19">INDEX(Exchange_rate_data,MATCH($A19,Exch_regions,0),MATCH(AZ$1,Exch_months,0))</f>
        <v>21775</v>
      </c>
      <c r="BA19" s="12">
        <f t="array" ref="BA19">INDEX(Exchange_rate_data,MATCH($A19,Exch_regions,0),MATCH(BA$1,Exch_months,0))</f>
        <v>22350</v>
      </c>
      <c r="BB19" s="12">
        <f t="array" ref="BB19">INDEX(Exchange_rate_data,MATCH($A19,Exch_regions,0),MATCH(BB$1,Exch_months,0))</f>
        <v>22406.666666666668</v>
      </c>
      <c r="BC19" s="12">
        <f t="array" ref="BC19">INDEX(Exchange_rate_data,MATCH($A19,Exch_regions,0),MATCH(BC$1,Exch_months,0))</f>
        <v>22258.333333333332</v>
      </c>
      <c r="BD19" s="12">
        <f t="array" ref="BD19">INDEX(Exchange_rate_data,MATCH($A19,Exch_regions,0),MATCH(BD$1,Exch_months,0))</f>
        <v>22493.333333333332</v>
      </c>
      <c r="BE19" s="12">
        <f t="array" ref="BE19">INDEX(Exchange_rate_data,MATCH($A19,Exch_regions,0),MATCH(BE$1,Exch_months,0))</f>
        <v>22691.666666666668</v>
      </c>
      <c r="BF19" s="12">
        <f t="array" ref="BF19">INDEX(Exchange_rate_data,MATCH($A19,Exch_regions,0),MATCH(BF$1,Exch_months,0))</f>
        <v>22791.666666666668</v>
      </c>
      <c r="BG19" s="12">
        <f t="array" ref="BG19">INDEX(Exchange_rate_data,MATCH($A19,Exch_regions,0),MATCH(BG$1,Exch_months,0))</f>
        <v>22873.333333333332</v>
      </c>
      <c r="BH19" s="12">
        <f t="array" ref="BH19">INDEX(Exchange_rate_data,MATCH($A19,Exch_regions,0),MATCH(BH$1,Exch_months,0))</f>
        <v>22908.333333333332</v>
      </c>
      <c r="BI19" s="12">
        <f t="array" ref="BI19">INDEX(Exchange_rate_data,MATCH($A19,Exch_regions,0),MATCH(BI$1,Exch_months,0))</f>
        <v>22925</v>
      </c>
      <c r="BJ19" s="12">
        <f t="array" ref="BJ19">INDEX(Exchange_rate_data,MATCH($A19,Exch_regions,0),MATCH(BJ$1,Exch_months,0))</f>
        <v>22950</v>
      </c>
      <c r="BK19" s="12">
        <f t="array" ref="BK19">INDEX(Exchange_rate_data,MATCH($A19,Exch_regions,0),MATCH(BK$1,Exch_months,0))</f>
        <v>22950</v>
      </c>
      <c r="BL19" s="12">
        <f t="array" ref="BL19">INDEX(Exchange_rate_data,MATCH($A19,Exch_regions,0),MATCH(BL$1,Exch_months,0))</f>
        <v>22983.333333333332</v>
      </c>
      <c r="BM19" s="12">
        <f t="array" ref="BM19">INDEX(Exchange_rate_data,MATCH($A19,Exch_regions,0),MATCH(BM$1,Exch_months,0))</f>
        <v>22841.666666666668</v>
      </c>
      <c r="BN19" s="12">
        <f t="array" ref="BN19">INDEX(Exchange_rate_data,MATCH($A19,Exch_regions,0),MATCH(BN$1,Exch_months,0))</f>
        <v>23058.333333333332</v>
      </c>
      <c r="BO19" s="12">
        <f t="array" ref="BO19">INDEX(Exchange_rate_data,MATCH($A19,Exch_regions,0),MATCH(BO$1,Exch_months,0))</f>
        <v>23216.666666666668</v>
      </c>
      <c r="BP19" s="12">
        <f t="array" ref="BP19">INDEX(Exchange_rate_data,MATCH($A19,Exch_regions,0),MATCH(BP$1,Exch_months,0))</f>
        <v>23621.666666666668</v>
      </c>
      <c r="BQ19" s="12">
        <f t="array" ref="BQ19">INDEX(Exchange_rate_data,MATCH($A19,Exch_regions,0),MATCH(BQ$1,Exch_months,0))</f>
        <v>23700</v>
      </c>
      <c r="BR19" s="12">
        <f t="array" ref="BR19">INDEX(Exchange_rate_data,MATCH($A19,Exch_regions,0),MATCH(BR$1,Exch_months,0))</f>
        <v>24079.333333333332</v>
      </c>
      <c r="BS19" s="12">
        <f t="array" ref="BS19">INDEX(Exchange_rate_data,MATCH($A19,Exch_regions,0),MATCH(BS$1,Exch_months,0))</f>
        <v>24116.666666666668</v>
      </c>
      <c r="BT19" s="12">
        <f t="array" ref="BT19">INDEX(Exchange_rate_data,MATCH($A19,Exch_regions,0),MATCH(BT$1,Exch_months,0))</f>
        <v>24333.333333333332</v>
      </c>
      <c r="BU19" s="12">
        <f t="array" ref="BU19">INDEX(Exchange_rate_data,MATCH($A19,Exch_regions,0),MATCH(BU$1,Exch_months,0))</f>
        <v>24266.666666666668</v>
      </c>
      <c r="BV19" s="12">
        <f t="array" ref="BV19">INDEX(Exchange_rate_data,MATCH($A19,Exch_regions,0),MATCH(BV$1,Exch_months,0))</f>
        <v>24283.333333333332</v>
      </c>
      <c r="BW19" s="12">
        <f t="array" ref="BW19">INDEX(Exchange_rate_data,MATCH($A19,Exch_regions,0),MATCH(BW$1,Exch_months,0))</f>
        <v>24250</v>
      </c>
      <c r="BX19" s="12">
        <f t="array" ref="BX19">INDEX(Exchange_rate_data,MATCH($A19,Exch_regions,0),MATCH(BX$1,Exch_months,0))</f>
        <v>24300</v>
      </c>
      <c r="BY19" s="12">
        <f t="array" ref="BY19">INDEX(Exchange_rate_data,MATCH($A19,Exch_regions,0),MATCH(BY$1,Exch_months,0))</f>
        <v>24320</v>
      </c>
      <c r="BZ19" s="12">
        <f t="array" ref="BZ19">INDEX(Exchange_rate_data,MATCH($A19,Exch_regions,0),MATCH(BZ$1,Exch_months,0))</f>
        <v>24283.333333333332</v>
      </c>
      <c r="CA19" s="12">
        <f t="array" ref="CA19">INDEX(Exchange_rate_data,MATCH($A19,Exch_regions,0),MATCH(CA$1,Exch_months,0))</f>
        <v>24283.333333333332</v>
      </c>
      <c r="CB19" s="12">
        <f t="array" ref="CB19">INDEX(Exchange_rate_data,MATCH($A19,Exch_regions,0),MATCH(CB$1,Exch_months,0))</f>
        <v>24298.333333333332</v>
      </c>
      <c r="CC19" s="12">
        <f t="array" ref="CC19">INDEX(Exchange_rate_data,MATCH($A19,Exch_regions,0),MATCH(CC$1,Exch_months,0))</f>
        <v>24558.333333333332</v>
      </c>
      <c r="CD19" s="12">
        <f t="array" ref="CD19">INDEX(Exchange_rate_data,MATCH($A19,Exch_regions,0),MATCH(CD$1,Exch_months,0))</f>
        <v>24583.333333333332</v>
      </c>
      <c r="CE19" s="12">
        <f t="array" ref="CE19">INDEX(Exchange_rate_data,MATCH($A19,Exch_regions,0),MATCH(CE$1,Exch_months,0))</f>
        <v>24633.333333333332</v>
      </c>
      <c r="CF19" s="12">
        <f t="array" ref="CF19">INDEX(Exchange_rate_data,MATCH($A19,Exch_regions,0),MATCH(CF$1,Exch_months,0))</f>
        <v>24716.666666666668</v>
      </c>
      <c r="CG19" s="12">
        <f t="array" ref="CG19">INDEX(Exchange_rate_data,MATCH($A19,Exch_regions,0),MATCH(CG$1,Exch_months,0))</f>
        <v>24738</v>
      </c>
      <c r="CH19" s="12">
        <f t="array" ref="CH19">INDEX(Exchange_rate_data,MATCH($A19,Exch_regions,0),MATCH(CH$1,Exch_months,0))</f>
        <v>24550</v>
      </c>
      <c r="CI19" s="12">
        <f t="array" ref="CI19">INDEX(Exchange_rate_data,MATCH($A19,Exch_regions,0),MATCH(CI$1,Exch_months,0))</f>
        <v>24633.333333333332</v>
      </c>
      <c r="CJ19" s="12">
        <f t="array" ref="CJ19">INDEX(Exchange_rate_data,MATCH($A19,Exch_regions,0),MATCH(CJ$1,Exch_months,0))</f>
        <v>24768.333333333332</v>
      </c>
      <c r="CK19" s="12">
        <f t="array" ref="CK19">INDEX(Exchange_rate_data,MATCH($A19,Exch_regions,0),MATCH(CK$1,Exch_months,0))</f>
        <v>24925</v>
      </c>
      <c r="CL19" s="12">
        <f t="array" ref="CL19">INDEX(Exchange_rate_data,MATCH($A19,Exch_regions,0),MATCH(CL$1,Exch_months,0))</f>
        <v>25066.666666666668</v>
      </c>
      <c r="CM19" s="12">
        <f t="array" ref="CM19">INDEX(Exchange_rate_data,MATCH($A19,Exch_regions,0),MATCH(CM$1,Exch_months,0))</f>
        <v>25244.333333333332</v>
      </c>
      <c r="CN19" s="12">
        <f t="array" ref="CN19">INDEX(Exchange_rate_data,MATCH($A19,Exch_regions,0),MATCH(CN$1,Exch_months,0))</f>
        <v>25357</v>
      </c>
      <c r="CO19" s="12">
        <f t="array" ref="CO19">INDEX(Exchange_rate_data,MATCH($A19,Exch_regions,0),MATCH(CO$1,Exch_months,0))</f>
        <v>25200</v>
      </c>
      <c r="CP19" s="12">
        <f t="array" ref="CP19">INDEX(Exchange_rate_data,MATCH($A19,Exch_regions,0),MATCH(CP$1,Exch_months,0))</f>
        <v>25067</v>
      </c>
      <c r="CQ19" s="12">
        <f t="array" ref="CQ19">INDEX(Exchange_rate_data,MATCH($A19,Exch_regions,0),MATCH(CQ$1,Exch_months,0))</f>
        <v>25100</v>
      </c>
      <c r="CR19" s="12">
        <f t="array" ref="CR19">INDEX(Exchange_rate_data,MATCH($A19,Exch_regions,0),MATCH(CR$1,Exch_months,0))</f>
        <v>25125</v>
      </c>
      <c r="CS19" s="12">
        <f t="array" ref="CS19">INDEX(Exchange_rate_data,MATCH($A19,Exch_regions,0),MATCH(CS$1,Exch_months,0))</f>
        <v>25241.666666666668</v>
      </c>
      <c r="CT19" s="12">
        <f t="array" ref="CT19">INDEX(Exchange_rate_data,MATCH($A19,Exch_regions,0),MATCH(CT$1,Exch_months,0))</f>
        <v>25175</v>
      </c>
      <c r="CU19" s="12">
        <f t="array" ref="CU19">INDEX(Exchange_rate_data,MATCH($A19,Exch_regions,0),MATCH(CU$1,Exch_months,0))</f>
        <v>25216.666666666668</v>
      </c>
      <c r="CV19" s="12">
        <f t="array" ref="CV19">INDEX(Exchange_rate_data,MATCH($A19,Exch_regions,0),MATCH(CV$1,Exch_months,0))</f>
        <v>25313.333333333332</v>
      </c>
      <c r="CW19" s="12">
        <f t="array" ref="CW19">INDEX(Exchange_rate_data,MATCH($A19,Exch_regions,0),MATCH(CW$1,Exch_months,0))</f>
        <v>25208.333333333332</v>
      </c>
      <c r="CX19" s="12">
        <f t="array" ref="CX19">INDEX(Exchange_rate_data,MATCH($A19,Exch_regions,0),MATCH(CX$1,Exch_months,0))</f>
        <v>25486.666666666668</v>
      </c>
      <c r="CY19" s="12">
        <f t="array" ref="CY19">INDEX(Exchange_rate_data,MATCH($A19,Exch_regions,0),MATCH(CY$1,Exch_months,0))</f>
        <v>25183.333333333332</v>
      </c>
      <c r="CZ19" s="12">
        <f t="array" ref="CZ19">INDEX(Exchange_rate_data,MATCH($A19,Exch_regions,0),MATCH(CZ$1,Exch_months,0))</f>
        <v>25191.666666666668</v>
      </c>
      <c r="DA19" s="12">
        <f t="shared" si="3"/>
        <v>25740</v>
      </c>
      <c r="DB19" s="12">
        <f t="shared" si="3"/>
        <v>25275</v>
      </c>
      <c r="DC19" s="12">
        <f t="shared" si="3"/>
        <v>25350</v>
      </c>
      <c r="DD19" s="12">
        <f t="shared" si="3"/>
        <v>25346.666666666668</v>
      </c>
      <c r="DE19" s="12">
        <f t="shared" si="3"/>
        <v>25500</v>
      </c>
      <c r="DF19" s="12">
        <f t="shared" si="3"/>
        <v>25731.666666666668</v>
      </c>
      <c r="DG19" s="12">
        <f t="shared" si="3"/>
        <v>25325</v>
      </c>
      <c r="DH19" s="12">
        <f t="shared" si="3"/>
        <v>25475</v>
      </c>
      <c r="DI19" s="12">
        <f t="shared" si="3"/>
        <v>25633.333333333332</v>
      </c>
      <c r="DJ19" s="12">
        <f t="shared" si="3"/>
        <v>25700</v>
      </c>
      <c r="DK19" s="12">
        <f t="shared" si="3"/>
        <v>25900</v>
      </c>
      <c r="DL19" s="12">
        <f t="shared" si="3"/>
        <v>25691.666666666668</v>
      </c>
      <c r="DM19" s="12">
        <f t="shared" si="3"/>
        <v>25573.333333333332</v>
      </c>
      <c r="DN19" s="12">
        <f t="shared" si="3"/>
        <v>26000</v>
      </c>
      <c r="DO19" s="12">
        <f t="shared" si="3"/>
        <v>26280</v>
      </c>
      <c r="DP19" s="12">
        <f t="shared" si="3"/>
        <v>26308.333333333332</v>
      </c>
      <c r="DQ19" s="12">
        <f t="shared" si="3"/>
        <v>26666.666666666668</v>
      </c>
      <c r="DR19" s="12">
        <f t="shared" si="3"/>
        <v>26780</v>
      </c>
      <c r="DS19" s="12">
        <f t="shared" si="3"/>
        <v>26091</v>
      </c>
      <c r="DT19" s="12">
        <f t="shared" si="3"/>
        <v>25800</v>
      </c>
      <c r="DU19" s="12">
        <f t="shared" si="3"/>
        <v>25850</v>
      </c>
      <c r="DV19" s="12">
        <f t="shared" si="3"/>
        <v>25893</v>
      </c>
      <c r="DW19" s="12">
        <f t="shared" si="3"/>
        <v>26000</v>
      </c>
      <c r="DX19" s="12">
        <f t="shared" si="3"/>
        <v>26400</v>
      </c>
      <c r="DY19" s="12">
        <f t="shared" si="3"/>
        <v>26400</v>
      </c>
      <c r="DZ19" s="12">
        <f t="shared" si="3"/>
        <v>26591</v>
      </c>
      <c r="EA19" s="12">
        <f t="shared" si="3"/>
        <v>26700</v>
      </c>
      <c r="EB19" s="12">
        <f t="shared" si="3"/>
        <v>26583</v>
      </c>
      <c r="EC19" s="12">
        <f t="shared" si="3"/>
        <v>26658</v>
      </c>
      <c r="ED19" s="12">
        <f t="shared" si="3"/>
        <v>26788</v>
      </c>
      <c r="EE19" s="12">
        <f t="shared" si="3"/>
        <v>26916</v>
      </c>
      <c r="EF19" s="12">
        <f>INDEX(Exchange_rate_data,MATCH($A19,Exch_regions,0),MATCH(EF$1,Exch_months,0))</f>
        <v>26941</v>
      </c>
      <c r="EG19" s="12">
        <f>INDEX(Exchange_rate_data1,MATCH('Exch rates'!$A19,Exch_regions,0),MATCH(EG$1,Exch_months3,0))</f>
        <v>26866</v>
      </c>
      <c r="EH19" s="36">
        <f>INDEX(Exchange_rate_data2,MATCH('Exch rates'!A19,Exch_regions,0),MATCH(EH$1,Exch_months4,0))</f>
        <v>26991</v>
      </c>
      <c r="EI19" s="36">
        <f>INDEX(Exchange_rate_data3,MATCH('Exch rates'!A19,Exch_regions,0),MATCH(EI$1,Exch_months5,0))</f>
        <v>27017</v>
      </c>
      <c r="EJ19" s="36">
        <f>INDEX(Exchange_rate4,MATCH('Exch rates'!A19,Exch_regions,0),MATCH(EJ$1,Exch_month6,0))</f>
        <v>26933.333333333332</v>
      </c>
      <c r="EK19" s="36">
        <f>INDEX(Exchange_rate5,MATCH('Exch rates'!A19,Exch_regions,0),MATCH(EK$1,Exch_month7,0))</f>
        <v>26800</v>
      </c>
      <c r="EL19" s="36">
        <f>INDEX(Exchange_rate6,MATCH('Exch rates'!A19,Exch_regions,0),MATCH(EL$1,Exch_month9,0))</f>
        <v>26883</v>
      </c>
      <c r="EM19" s="36">
        <f>INDEX(Exchange_rate7,MATCH('Exch rates'!A19,Exch_regions,0),MATCH(EM$1,Exch_month10,0))</f>
        <v>26983.333333333332</v>
      </c>
      <c r="EN19" s="36">
        <f>INDEX(Exchange_rate8,MATCH('Exch rates'!A19,Exch_regions,0),MATCH(EN$1,Exchange_month11,0))</f>
        <v>27075</v>
      </c>
      <c r="EO19" s="36">
        <f>INDEX(Exchange_rate9,MATCH('Exch rates'!A19,Exch_regions,0),MATCH(EO$1,Exch_month11,0))</f>
        <v>26986.666666666668</v>
      </c>
      <c r="EP19" s="36">
        <f>INDEX(Exchange_rate10,MATCH('Exch rates'!A19,Exch_regions,0),MATCH(EP$1,Exch_month12,0))</f>
        <v>27066.666666666668</v>
      </c>
      <c r="EQ19" s="36">
        <f>INDEX(Exchange_rate11,MATCH('Exch rates'!A19,Exch_regions,0),MATCH(EQ$1,Exch_month13,0))</f>
        <v>27204</v>
      </c>
      <c r="ER19" s="36">
        <f>INDEX(Exchange_rate12,MATCH('Exch rates'!A19,Exch_regions,0),MATCH(ER$1,Exch_month14,0))</f>
        <v>26873.333333333332</v>
      </c>
      <c r="ES19" s="36">
        <f>INDEX(Exchange_rate13,MATCH('Exch rates'!A19,Exch_regions,0),MATCH(ES$1,Exch_month15,0))</f>
        <v>26950</v>
      </c>
      <c r="ET19" s="36">
        <f>INDEX(Exchange_rate14,MATCH('Exch rates'!A19,Exch_regions,0),MATCH(ET$1,Exch_month16,0))</f>
        <v>26958.333333333332</v>
      </c>
      <c r="EU19" s="36">
        <f>INDEX(Exchange_rate15,MATCH('Exch rates'!A19,Exch_regions,0),MATCH(EU$1,Exch_month17,0))</f>
        <v>27020</v>
      </c>
      <c r="EV19" s="36">
        <f>INDEX(Exchange_rate16,MATCH('Exch rates'!A19,Exch_regions,0),MATCH(EV$1,Exch_month18,0))</f>
        <v>27200</v>
      </c>
      <c r="EW19" s="36">
        <f>INDEX(Exchange_rate17,MATCH('Exch rates'!A19,Exch_regions,0),MATCH(EW$1,Exch_month19,0))</f>
        <v>27300</v>
      </c>
      <c r="EX19" s="36">
        <f>INDEX(Exchange_rate18,MATCH('Exch rates'!A19,Exch_regions,0),MATCH(EX$1,Exch_month20,0))</f>
        <v>27333.333333333332</v>
      </c>
      <c r="EY19" s="36">
        <f>INDEX(Exchange_rate19,MATCH('Exch rates'!A19,Exch_regions,0),MATCH(EY$1,Exch_month21,0))</f>
        <v>27250</v>
      </c>
      <c r="EZ19" s="36">
        <f>INDEX(Exchange_rate20,MATCH('Exch rates'!A19,Exch_regions,0),MATCH(EZ$1,Exch_month22,0))</f>
        <v>27708.333333333332</v>
      </c>
      <c r="FA19" s="36">
        <f>INDEX(Exchange_rate22,MATCH('Exch rates'!A19,Exch_regions,0),MATCH(FA$1,Exch_month24,0))</f>
        <v>27708.333333333332</v>
      </c>
      <c r="FB19" s="36">
        <f>INDEX(Exchange_rate23,MATCH('Exch rates'!A19,Exch_regions,0),MATCH(FB$1,Exch_month25,0))</f>
        <v>28225</v>
      </c>
    </row>
    <row r="20" spans="1:158" x14ac:dyDescent="0.35">
      <c r="DA20" s="37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FB20"/>
  <sheetViews>
    <sheetView zoomScaleNormal="100" workbookViewId="0">
      <pane xSplit="1" ySplit="1" topLeftCell="ES2" activePane="bottomRight" state="frozen"/>
      <selection activeCell="KZ1" sqref="KZ1:LA20"/>
      <selection pane="topRight" activeCell="KZ1" sqref="KZ1:LA20"/>
      <selection pane="bottomLeft" activeCell="KZ1" sqref="KZ1:LA20"/>
      <selection pane="bottomRight" activeCell="FD12" sqref="FD12"/>
    </sheetView>
  </sheetViews>
  <sheetFormatPr defaultRowHeight="14.5" x14ac:dyDescent="0.35"/>
  <cols>
    <col min="1" max="1" width="18.81640625" bestFit="1" customWidth="1"/>
    <col min="2" max="73" width="10.54296875" hidden="1" customWidth="1"/>
    <col min="74" max="104" width="10.54296875" bestFit="1" customWidth="1"/>
    <col min="105" max="108" width="10.54296875" customWidth="1"/>
    <col min="109" max="117" width="10.54296875" bestFit="1" customWidth="1"/>
    <col min="118" max="124" width="11.1796875" customWidth="1"/>
    <col min="127" max="127" width="9.1796875" customWidth="1"/>
    <col min="130" max="136" width="10.54296875" bestFit="1" customWidth="1"/>
    <col min="138" max="138" width="10.54296875" bestFit="1" customWidth="1"/>
    <col min="139" max="139" width="10.08984375" bestFit="1" customWidth="1"/>
    <col min="142" max="142" width="10.08984375" bestFit="1" customWidth="1"/>
    <col min="144" max="145" width="9.36328125" bestFit="1" customWidth="1"/>
    <col min="154" max="154" width="10.08984375" bestFit="1" customWidth="1"/>
    <col min="156" max="157" width="9.6328125" bestFit="1" customWidth="1"/>
  </cols>
  <sheetData>
    <row r="1" spans="1:158" x14ac:dyDescent="0.35">
      <c r="A1" s="27" t="s">
        <v>61</v>
      </c>
      <c r="B1" s="32">
        <v>41275</v>
      </c>
      <c r="C1" s="32">
        <v>41306</v>
      </c>
      <c r="D1" s="32">
        <v>41334</v>
      </c>
      <c r="E1" s="32">
        <v>41365</v>
      </c>
      <c r="F1" s="32">
        <v>41395</v>
      </c>
      <c r="G1" s="32">
        <v>41426</v>
      </c>
      <c r="H1" s="32">
        <v>41456</v>
      </c>
      <c r="I1" s="32">
        <v>41487</v>
      </c>
      <c r="J1" s="32">
        <v>41518</v>
      </c>
      <c r="K1" s="32">
        <v>41548</v>
      </c>
      <c r="L1" s="32">
        <v>41579</v>
      </c>
      <c r="M1" s="32">
        <v>41609</v>
      </c>
      <c r="N1" s="32">
        <v>41640</v>
      </c>
      <c r="O1" s="32">
        <v>41671</v>
      </c>
      <c r="P1" s="32">
        <v>41699</v>
      </c>
      <c r="Q1" s="32">
        <v>41730</v>
      </c>
      <c r="R1" s="32">
        <v>41760</v>
      </c>
      <c r="S1" s="32">
        <v>41791</v>
      </c>
      <c r="T1" s="32">
        <v>41821</v>
      </c>
      <c r="U1" s="32">
        <v>41852</v>
      </c>
      <c r="V1" s="32">
        <v>41883</v>
      </c>
      <c r="W1" s="32">
        <v>41913</v>
      </c>
      <c r="X1" s="32">
        <v>41944</v>
      </c>
      <c r="Y1" s="32">
        <v>41974</v>
      </c>
      <c r="Z1" s="32">
        <v>42005</v>
      </c>
      <c r="AA1" s="32">
        <v>42036</v>
      </c>
      <c r="AB1" s="32">
        <v>42064</v>
      </c>
      <c r="AC1" s="32">
        <v>42095</v>
      </c>
      <c r="AD1" s="32">
        <v>42125</v>
      </c>
      <c r="AE1" s="32">
        <v>42156</v>
      </c>
      <c r="AF1" s="32">
        <v>42186</v>
      </c>
      <c r="AG1" s="32">
        <v>42217</v>
      </c>
      <c r="AH1" s="32">
        <v>42248</v>
      </c>
      <c r="AI1" s="32">
        <v>42278</v>
      </c>
      <c r="AJ1" s="32">
        <v>42309</v>
      </c>
      <c r="AK1" s="32">
        <v>42339</v>
      </c>
      <c r="AL1" s="32">
        <v>42370</v>
      </c>
      <c r="AM1" s="32">
        <v>42401</v>
      </c>
      <c r="AN1" s="32">
        <v>42430</v>
      </c>
      <c r="AO1" s="32">
        <v>42461</v>
      </c>
      <c r="AP1" s="32">
        <v>42491</v>
      </c>
      <c r="AQ1" s="32">
        <v>42522</v>
      </c>
      <c r="AR1" s="32">
        <v>42552</v>
      </c>
      <c r="AS1" s="32">
        <v>42583</v>
      </c>
      <c r="AT1" s="32">
        <v>42614</v>
      </c>
      <c r="AU1" s="32">
        <v>42644</v>
      </c>
      <c r="AV1" s="32">
        <v>42675</v>
      </c>
      <c r="AW1" s="32">
        <v>42705</v>
      </c>
      <c r="AX1" s="32">
        <v>42736</v>
      </c>
      <c r="AY1" s="32">
        <v>42767</v>
      </c>
      <c r="AZ1" s="32">
        <v>42795</v>
      </c>
      <c r="BA1" s="32">
        <v>42826</v>
      </c>
      <c r="BB1" s="32">
        <v>42856</v>
      </c>
      <c r="BC1" s="32">
        <v>42887</v>
      </c>
      <c r="BD1" s="32">
        <v>42917</v>
      </c>
      <c r="BE1" s="32">
        <v>42948</v>
      </c>
      <c r="BF1" s="32">
        <v>42979</v>
      </c>
      <c r="BG1" s="32">
        <v>43009</v>
      </c>
      <c r="BH1" s="32">
        <v>43040</v>
      </c>
      <c r="BI1" s="32">
        <v>43070</v>
      </c>
      <c r="BJ1" s="32">
        <v>43101</v>
      </c>
      <c r="BK1" s="32">
        <v>43132</v>
      </c>
      <c r="BL1" s="32">
        <v>43160</v>
      </c>
      <c r="BM1" s="32">
        <v>43191</v>
      </c>
      <c r="BN1" s="32">
        <v>43221</v>
      </c>
      <c r="BO1" s="32">
        <v>43252</v>
      </c>
      <c r="BP1" s="32">
        <v>43282</v>
      </c>
      <c r="BQ1" s="32">
        <v>43313</v>
      </c>
      <c r="BR1" s="32">
        <v>43344</v>
      </c>
      <c r="BS1" s="32">
        <v>43374</v>
      </c>
      <c r="BT1" s="32">
        <v>43405</v>
      </c>
      <c r="BU1" s="32">
        <v>43435</v>
      </c>
      <c r="BV1" s="32">
        <v>43466</v>
      </c>
      <c r="BW1" s="32">
        <v>43497</v>
      </c>
      <c r="BX1" s="32">
        <v>43525</v>
      </c>
      <c r="BY1" s="32">
        <v>43556</v>
      </c>
      <c r="BZ1" s="32">
        <v>43586</v>
      </c>
      <c r="CA1" s="32">
        <v>43617</v>
      </c>
      <c r="CB1" s="32">
        <v>43647</v>
      </c>
      <c r="CC1" s="32">
        <v>43678</v>
      </c>
      <c r="CD1" s="32">
        <v>43709</v>
      </c>
      <c r="CE1" s="32">
        <v>43739</v>
      </c>
      <c r="CF1" s="32">
        <v>43770</v>
      </c>
      <c r="CG1" s="32">
        <v>43800</v>
      </c>
      <c r="CH1" s="32">
        <v>43831</v>
      </c>
      <c r="CI1" s="32">
        <v>43862</v>
      </c>
      <c r="CJ1" s="32">
        <v>43891</v>
      </c>
      <c r="CK1" s="32">
        <v>43922</v>
      </c>
      <c r="CL1" s="32">
        <v>43952</v>
      </c>
      <c r="CM1" s="32">
        <v>43983</v>
      </c>
      <c r="CN1" s="32">
        <v>44013</v>
      </c>
      <c r="CO1" s="32">
        <v>44044</v>
      </c>
      <c r="CP1" s="32">
        <v>44075</v>
      </c>
      <c r="CQ1" s="32">
        <v>44105</v>
      </c>
      <c r="CR1" s="32">
        <v>44136</v>
      </c>
      <c r="CS1" s="32">
        <v>44166</v>
      </c>
      <c r="CT1" s="32">
        <v>44197</v>
      </c>
      <c r="CU1" s="32">
        <v>44228</v>
      </c>
      <c r="CV1" s="32">
        <v>44256</v>
      </c>
      <c r="CW1" s="32">
        <v>44287</v>
      </c>
      <c r="CX1" s="32">
        <v>44317</v>
      </c>
      <c r="CY1" s="32">
        <v>44348</v>
      </c>
      <c r="CZ1" s="32">
        <v>44378</v>
      </c>
      <c r="DA1" s="32">
        <v>44409</v>
      </c>
      <c r="DB1" s="32">
        <v>44440</v>
      </c>
      <c r="DC1" s="32">
        <v>44470</v>
      </c>
      <c r="DD1" s="32">
        <v>44501</v>
      </c>
      <c r="DE1" s="32">
        <v>44531</v>
      </c>
      <c r="DF1" s="32">
        <v>44562</v>
      </c>
      <c r="DG1" s="32">
        <v>44593</v>
      </c>
      <c r="DH1" s="32">
        <v>44621</v>
      </c>
      <c r="DI1" s="32">
        <v>44652</v>
      </c>
      <c r="DJ1" s="32">
        <v>44682</v>
      </c>
      <c r="DK1" s="32">
        <v>44713</v>
      </c>
      <c r="DL1" s="32">
        <v>44743</v>
      </c>
      <c r="DM1" s="32">
        <v>44774</v>
      </c>
      <c r="DN1" s="32">
        <v>44805</v>
      </c>
      <c r="DO1" s="32">
        <v>44835</v>
      </c>
      <c r="DP1" s="32">
        <v>44866</v>
      </c>
      <c r="DQ1" s="32">
        <v>44896</v>
      </c>
      <c r="DR1" s="32">
        <v>44927</v>
      </c>
      <c r="DS1" s="32">
        <v>44958</v>
      </c>
      <c r="DT1" s="32">
        <v>44986</v>
      </c>
      <c r="DU1" s="32">
        <v>45017</v>
      </c>
      <c r="DV1" s="32">
        <v>45047</v>
      </c>
      <c r="DW1" s="32">
        <v>45078</v>
      </c>
      <c r="DX1" s="32">
        <v>45108</v>
      </c>
      <c r="DY1" s="32">
        <v>45139</v>
      </c>
      <c r="DZ1" s="32">
        <v>45170</v>
      </c>
      <c r="EA1" s="32">
        <v>45200</v>
      </c>
      <c r="EB1" s="32">
        <v>45231</v>
      </c>
      <c r="EC1" s="32">
        <v>45261</v>
      </c>
      <c r="ED1" s="32">
        <v>45292</v>
      </c>
      <c r="EE1" s="32">
        <v>45323</v>
      </c>
      <c r="EF1" s="32">
        <v>45352</v>
      </c>
      <c r="EG1" s="32">
        <v>45383</v>
      </c>
      <c r="EH1" s="32">
        <v>45413</v>
      </c>
      <c r="EI1" s="32">
        <v>45444</v>
      </c>
      <c r="EJ1" s="32">
        <v>45474</v>
      </c>
      <c r="EK1" s="32">
        <v>45505</v>
      </c>
      <c r="EL1" s="32">
        <v>45536</v>
      </c>
      <c r="EM1" s="32">
        <v>45566</v>
      </c>
      <c r="EN1" s="32">
        <v>45597</v>
      </c>
      <c r="EO1" s="32">
        <v>45627</v>
      </c>
      <c r="EP1" s="32">
        <v>45658</v>
      </c>
      <c r="EQ1" s="32">
        <v>45689</v>
      </c>
      <c r="ER1" s="32">
        <v>45717</v>
      </c>
      <c r="ES1" s="32">
        <v>45748</v>
      </c>
      <c r="ET1" s="32">
        <v>45778</v>
      </c>
      <c r="EU1" s="32">
        <v>45809</v>
      </c>
      <c r="EV1" s="32">
        <v>45839</v>
      </c>
      <c r="EW1" s="32">
        <v>45870</v>
      </c>
      <c r="EX1" s="32">
        <v>45901</v>
      </c>
      <c r="EY1" s="32">
        <v>45931</v>
      </c>
      <c r="EZ1" s="32">
        <v>45962</v>
      </c>
      <c r="FA1" s="32">
        <v>45992</v>
      </c>
      <c r="FB1" s="32">
        <v>46023</v>
      </c>
    </row>
    <row r="2" spans="1:158" x14ac:dyDescent="0.35">
      <c r="A2" s="16" t="s">
        <v>43</v>
      </c>
      <c r="B2" s="35">
        <v>6687.5</v>
      </c>
      <c r="C2" s="35">
        <v>6687.5</v>
      </c>
      <c r="D2" s="35">
        <v>6850</v>
      </c>
      <c r="E2" s="35">
        <v>6850</v>
      </c>
      <c r="F2" s="35">
        <v>7000</v>
      </c>
      <c r="G2" s="35">
        <v>6625</v>
      </c>
      <c r="H2" s="35">
        <v>6600</v>
      </c>
      <c r="I2" s="35">
        <v>6550</v>
      </c>
      <c r="J2" s="35">
        <v>6460</v>
      </c>
      <c r="K2" s="35">
        <v>6487.5</v>
      </c>
      <c r="L2" s="35">
        <v>6550</v>
      </c>
      <c r="M2" s="35">
        <v>6610</v>
      </c>
      <c r="N2" s="35">
        <v>6650</v>
      </c>
      <c r="O2" s="35">
        <v>7000</v>
      </c>
      <c r="P2" s="35">
        <v>7000</v>
      </c>
      <c r="Q2" s="35">
        <v>7000</v>
      </c>
      <c r="R2" s="35">
        <v>7000</v>
      </c>
      <c r="S2" s="35">
        <v>7000</v>
      </c>
      <c r="T2" s="35">
        <v>6750</v>
      </c>
      <c r="U2" s="35">
        <v>6750</v>
      </c>
      <c r="V2" s="35">
        <v>6750</v>
      </c>
      <c r="W2" s="35">
        <v>6875</v>
      </c>
      <c r="X2" s="35">
        <v>6875</v>
      </c>
      <c r="Y2" s="35">
        <v>6905</v>
      </c>
      <c r="Z2" s="35">
        <v>6900</v>
      </c>
      <c r="AA2" s="35">
        <v>6900</v>
      </c>
      <c r="AB2" s="35">
        <v>7000</v>
      </c>
      <c r="AC2" s="35">
        <v>7000</v>
      </c>
      <c r="AD2" s="35">
        <v>7250</v>
      </c>
      <c r="AE2" s="35">
        <v>7610</v>
      </c>
      <c r="AF2" s="35">
        <v>7500</v>
      </c>
      <c r="AG2" s="35">
        <v>7610</v>
      </c>
      <c r="AH2" s="35">
        <v>7500</v>
      </c>
      <c r="AI2" s="35">
        <v>7500</v>
      </c>
      <c r="AJ2" s="35">
        <v>7500</v>
      </c>
      <c r="AK2" s="35">
        <v>7662.5</v>
      </c>
      <c r="AL2" s="35">
        <v>6775</v>
      </c>
      <c r="AM2" s="35">
        <v>7350</v>
      </c>
      <c r="AN2" s="35">
        <v>7437.5</v>
      </c>
      <c r="AO2" s="35">
        <v>7400</v>
      </c>
      <c r="AP2" s="35">
        <v>7400</v>
      </c>
      <c r="AQ2" s="35">
        <v>7400</v>
      </c>
      <c r="AR2" s="35">
        <v>7550</v>
      </c>
      <c r="AS2" s="35">
        <v>7500</v>
      </c>
      <c r="AT2" s="35">
        <v>7500</v>
      </c>
      <c r="AU2" s="35">
        <v>7500</v>
      </c>
      <c r="AV2" s="35">
        <v>7500</v>
      </c>
      <c r="AW2" s="35">
        <v>8106.5</v>
      </c>
      <c r="AX2" s="35">
        <v>8312.5</v>
      </c>
      <c r="AY2" s="35">
        <v>7700</v>
      </c>
      <c r="AZ2" s="35">
        <v>8000</v>
      </c>
      <c r="BA2" s="35">
        <v>8437.5</v>
      </c>
      <c r="BB2" s="35">
        <v>8800</v>
      </c>
      <c r="BC2" s="35">
        <v>8950</v>
      </c>
      <c r="BD2" s="35">
        <v>9275</v>
      </c>
      <c r="BE2" s="35">
        <v>9750</v>
      </c>
      <c r="BF2" s="35">
        <v>10000</v>
      </c>
      <c r="BG2" s="35">
        <v>10000</v>
      </c>
      <c r="BH2" s="35">
        <v>10050</v>
      </c>
      <c r="BI2" s="35">
        <v>10000</v>
      </c>
      <c r="BJ2" s="35">
        <v>10000</v>
      </c>
      <c r="BK2" s="35">
        <v>10300</v>
      </c>
      <c r="BL2" s="35">
        <v>10350</v>
      </c>
      <c r="BM2" s="35">
        <v>10350</v>
      </c>
      <c r="BN2" s="35">
        <v>9900</v>
      </c>
      <c r="BO2" s="35">
        <v>9900</v>
      </c>
      <c r="BP2" s="35">
        <v>10100</v>
      </c>
      <c r="BQ2" s="35">
        <v>10000</v>
      </c>
      <c r="BR2" s="35">
        <v>10000</v>
      </c>
      <c r="BS2" s="35">
        <v>10000</v>
      </c>
      <c r="BT2" s="35">
        <v>10000</v>
      </c>
      <c r="BU2" s="35">
        <v>9900</v>
      </c>
      <c r="BV2" s="35">
        <v>10000</v>
      </c>
      <c r="BW2" s="35">
        <v>9800</v>
      </c>
      <c r="BX2" s="35">
        <v>9350</v>
      </c>
      <c r="BY2" s="35">
        <v>8500</v>
      </c>
      <c r="BZ2" s="35">
        <v>8325</v>
      </c>
      <c r="CA2" s="35">
        <v>8450</v>
      </c>
      <c r="CB2" s="35">
        <v>8355</v>
      </c>
      <c r="CC2" s="35">
        <v>8425</v>
      </c>
      <c r="CD2" s="35">
        <v>8400</v>
      </c>
      <c r="CE2" s="35">
        <v>9100</v>
      </c>
      <c r="CF2" s="35">
        <v>8415</v>
      </c>
      <c r="CG2" s="35">
        <v>8587</v>
      </c>
      <c r="CH2" s="35">
        <v>8450</v>
      </c>
      <c r="CI2" s="35">
        <v>8500</v>
      </c>
      <c r="CJ2" s="35">
        <v>8435</v>
      </c>
      <c r="CK2" s="35">
        <v>8449</v>
      </c>
      <c r="CL2" s="35">
        <v>8362.5</v>
      </c>
      <c r="CM2" s="35">
        <v>8496</v>
      </c>
      <c r="CN2" s="35">
        <v>8500</v>
      </c>
      <c r="CO2" s="35">
        <v>8500</v>
      </c>
      <c r="CP2" s="35">
        <v>8500</v>
      </c>
      <c r="CQ2" s="35">
        <v>8500</v>
      </c>
      <c r="CR2" s="35">
        <v>8550</v>
      </c>
      <c r="CS2" s="35">
        <v>8500</v>
      </c>
      <c r="CT2" s="35">
        <v>8533.5</v>
      </c>
      <c r="CU2" s="35">
        <v>8500</v>
      </c>
      <c r="CV2" s="35">
        <v>8500</v>
      </c>
      <c r="CW2" s="35">
        <v>8500</v>
      </c>
      <c r="CX2" s="35">
        <v>8500</v>
      </c>
      <c r="CY2" s="35">
        <v>8450</v>
      </c>
      <c r="CZ2" s="35">
        <v>8525</v>
      </c>
      <c r="DA2" s="35">
        <v>8550</v>
      </c>
      <c r="DB2" s="35">
        <v>8550</v>
      </c>
      <c r="DC2" s="35">
        <v>8550</v>
      </c>
      <c r="DD2" s="35">
        <v>8500</v>
      </c>
      <c r="DE2" s="35">
        <v>8500</v>
      </c>
      <c r="DF2" s="35">
        <v>8510</v>
      </c>
      <c r="DG2" s="35">
        <v>8550</v>
      </c>
      <c r="DH2" s="35">
        <v>8500</v>
      </c>
      <c r="DI2" s="35">
        <v>8500</v>
      </c>
      <c r="DJ2" s="35">
        <v>8500</v>
      </c>
      <c r="DK2" s="35">
        <v>8500</v>
      </c>
      <c r="DL2" s="35">
        <v>8500</v>
      </c>
      <c r="DM2" s="35">
        <v>8500</v>
      </c>
      <c r="DN2" s="35">
        <v>8550</v>
      </c>
      <c r="DO2" s="35">
        <v>8580</v>
      </c>
      <c r="DP2" s="35">
        <v>8550</v>
      </c>
      <c r="DQ2" s="35">
        <v>8562.5</v>
      </c>
      <c r="DR2" s="35">
        <v>8550</v>
      </c>
      <c r="DS2" s="35">
        <v>8558</v>
      </c>
      <c r="DT2" s="35">
        <v>8568</v>
      </c>
      <c r="DU2" s="35">
        <v>8595</v>
      </c>
      <c r="DV2" s="35">
        <v>8650</v>
      </c>
      <c r="DW2" s="35">
        <v>8597</v>
      </c>
      <c r="DX2" s="35">
        <v>8650</v>
      </c>
      <c r="DY2" s="35">
        <v>8637</v>
      </c>
      <c r="DZ2" s="35">
        <v>8687</v>
      </c>
      <c r="EA2" s="35">
        <v>8800</v>
      </c>
      <c r="EB2" s="35">
        <v>8750</v>
      </c>
      <c r="EC2" s="35">
        <v>8700</v>
      </c>
      <c r="ED2" s="35">
        <v>8700</v>
      </c>
      <c r="EE2" s="35">
        <v>8700</v>
      </c>
      <c r="EF2" s="35">
        <v>8925</v>
      </c>
      <c r="EG2" s="35">
        <v>8900</v>
      </c>
      <c r="EH2" s="35">
        <v>8925</v>
      </c>
      <c r="EI2" s="35">
        <v>8850</v>
      </c>
      <c r="EJ2" s="35">
        <v>8935</v>
      </c>
      <c r="EK2" s="35">
        <v>9475</v>
      </c>
      <c r="EL2" s="35">
        <v>9680</v>
      </c>
      <c r="EM2" s="35">
        <v>10187.5</v>
      </c>
      <c r="EN2" s="43">
        <v>10112.5</v>
      </c>
      <c r="EO2" s="43">
        <v>10000</v>
      </c>
      <c r="EP2" s="43">
        <v>10050</v>
      </c>
      <c r="EQ2" s="43">
        <v>9974</v>
      </c>
      <c r="ER2" s="43">
        <v>10000</v>
      </c>
      <c r="ES2" s="43">
        <v>10375</v>
      </c>
      <c r="ET2" s="43">
        <v>10362.5</v>
      </c>
      <c r="EU2" s="43">
        <v>10500</v>
      </c>
      <c r="EV2" s="43">
        <v>10125</v>
      </c>
      <c r="EW2" s="43">
        <v>10000</v>
      </c>
      <c r="EX2" s="43">
        <v>10000</v>
      </c>
      <c r="EY2" s="43">
        <v>10250</v>
      </c>
      <c r="EZ2" s="43">
        <v>10000</v>
      </c>
      <c r="FA2" s="43">
        <v>10000</v>
      </c>
      <c r="FB2" s="43">
        <v>10700</v>
      </c>
    </row>
    <row r="3" spans="1:158" x14ac:dyDescent="0.35">
      <c r="A3" s="16" t="s">
        <v>44</v>
      </c>
      <c r="B3" s="35">
        <v>22600</v>
      </c>
      <c r="C3" s="35">
        <v>21000</v>
      </c>
      <c r="D3" s="35">
        <v>21275</v>
      </c>
      <c r="E3" s="35">
        <v>21437.5</v>
      </c>
      <c r="F3" s="35">
        <v>22000</v>
      </c>
      <c r="G3" s="35">
        <v>23437.5</v>
      </c>
      <c r="H3" s="35">
        <v>25250</v>
      </c>
      <c r="I3" s="35">
        <v>22500</v>
      </c>
      <c r="J3" s="35">
        <v>20525</v>
      </c>
      <c r="K3" s="35">
        <v>21000</v>
      </c>
      <c r="L3" s="35">
        <v>20412.5</v>
      </c>
      <c r="M3" s="35">
        <v>20750</v>
      </c>
      <c r="N3" s="35">
        <v>20425</v>
      </c>
      <c r="O3" s="35">
        <v>19750</v>
      </c>
      <c r="P3" s="35">
        <v>20125</v>
      </c>
      <c r="Q3" s="35">
        <v>19875</v>
      </c>
      <c r="R3" s="35">
        <v>20375</v>
      </c>
      <c r="S3" s="35">
        <v>20000</v>
      </c>
      <c r="T3" s="35">
        <v>20000</v>
      </c>
      <c r="U3" s="35">
        <v>20125</v>
      </c>
      <c r="V3" s="35">
        <v>21200</v>
      </c>
      <c r="W3" s="35">
        <v>21187.5</v>
      </c>
      <c r="X3" s="35">
        <v>21250</v>
      </c>
      <c r="Y3" s="35">
        <v>21050</v>
      </c>
      <c r="Z3" s="35">
        <v>21550</v>
      </c>
      <c r="AA3" s="35">
        <v>21750</v>
      </c>
      <c r="AB3" s="35">
        <v>21900</v>
      </c>
      <c r="AC3" s="35">
        <v>22000</v>
      </c>
      <c r="AD3" s="35">
        <v>21666.666666666668</v>
      </c>
      <c r="AE3" s="35">
        <v>21333.333333333332</v>
      </c>
      <c r="AF3" s="35">
        <v>21333.333333333332</v>
      </c>
      <c r="AG3" s="35">
        <v>21066.666666666668</v>
      </c>
      <c r="AH3" s="35">
        <v>21083.333333333332</v>
      </c>
      <c r="AI3" s="35">
        <v>21333.333333333332</v>
      </c>
      <c r="AJ3" s="35">
        <v>21958.333333333332</v>
      </c>
      <c r="AK3" s="35">
        <v>22000</v>
      </c>
      <c r="AL3" s="35">
        <v>22500</v>
      </c>
      <c r="AM3" s="35">
        <v>22766.666666666668</v>
      </c>
      <c r="AN3" s="35">
        <v>22750</v>
      </c>
      <c r="AO3" s="35">
        <v>22500</v>
      </c>
      <c r="AP3" s="35">
        <v>23666.666666666668</v>
      </c>
      <c r="AQ3" s="35">
        <v>23000</v>
      </c>
      <c r="AR3" s="35">
        <v>23000</v>
      </c>
      <c r="AS3" s="35">
        <v>23333.333333333332</v>
      </c>
      <c r="AT3" s="35">
        <v>23333.333333333332</v>
      </c>
      <c r="AU3" s="35">
        <v>24046.666666666668</v>
      </c>
      <c r="AV3" s="35">
        <v>24283.333333333332</v>
      </c>
      <c r="AW3" s="35">
        <v>24333.333333333332</v>
      </c>
      <c r="AX3" s="35">
        <v>25333.333333333332</v>
      </c>
      <c r="AY3" s="35">
        <v>24750</v>
      </c>
      <c r="AZ3" s="35">
        <v>24666.666666666668</v>
      </c>
      <c r="BA3" s="35">
        <v>24666.666666666668</v>
      </c>
      <c r="BB3" s="35">
        <v>24333.333333333332</v>
      </c>
      <c r="BC3" s="35">
        <v>24333.333333333332</v>
      </c>
      <c r="BD3" s="35">
        <v>22533.333333333332</v>
      </c>
      <c r="BE3" s="35">
        <v>23333.333333333332</v>
      </c>
      <c r="BF3" s="35">
        <v>23333.333333333332</v>
      </c>
      <c r="BG3" s="35">
        <v>24400</v>
      </c>
      <c r="BH3" s="35">
        <v>24333.333333333332</v>
      </c>
      <c r="BI3" s="35">
        <v>23750</v>
      </c>
      <c r="BJ3" s="35">
        <v>24266.666666666668</v>
      </c>
      <c r="BK3" s="35">
        <v>24666.666666666668</v>
      </c>
      <c r="BL3" s="35">
        <v>25000</v>
      </c>
      <c r="BM3" s="35">
        <v>24733.333333333332</v>
      </c>
      <c r="BN3" s="35">
        <v>24666.666666666668</v>
      </c>
      <c r="BO3" s="35">
        <v>26500</v>
      </c>
      <c r="BP3" s="35">
        <v>26600</v>
      </c>
      <c r="BQ3" s="35">
        <v>26250</v>
      </c>
      <c r="BR3" s="35">
        <v>26000</v>
      </c>
      <c r="BS3" s="35">
        <v>26000</v>
      </c>
      <c r="BT3" s="35">
        <v>26000</v>
      </c>
      <c r="BU3" s="35">
        <v>26000</v>
      </c>
      <c r="BV3" s="35">
        <v>26416.666666666668</v>
      </c>
      <c r="BW3" s="35">
        <v>26666.666666666668</v>
      </c>
      <c r="BX3" s="35">
        <v>26666.666666666668</v>
      </c>
      <c r="BY3" s="35">
        <v>27000</v>
      </c>
      <c r="BZ3" s="35">
        <v>27000</v>
      </c>
      <c r="CA3" s="35">
        <v>27666.666666666668</v>
      </c>
      <c r="CB3" s="35">
        <v>26666.666666666668</v>
      </c>
      <c r="CC3" s="35">
        <v>27000</v>
      </c>
      <c r="CD3" s="35">
        <v>27166.666666666668</v>
      </c>
      <c r="CE3" s="35">
        <v>27166.666666666668</v>
      </c>
      <c r="CF3" s="35">
        <v>27416.666666666668</v>
      </c>
      <c r="CG3" s="35">
        <v>26500</v>
      </c>
      <c r="CH3" s="35">
        <v>26833.333333333332</v>
      </c>
      <c r="CI3" s="35">
        <v>26833.333333333332</v>
      </c>
      <c r="CJ3" s="35">
        <v>26666.666666666668</v>
      </c>
      <c r="CK3" s="35">
        <v>27333.333333333332</v>
      </c>
      <c r="CL3" s="35">
        <v>27000</v>
      </c>
      <c r="CM3" s="35">
        <v>26866.666666666668</v>
      </c>
      <c r="CN3" s="35">
        <v>26900</v>
      </c>
      <c r="CO3" s="35">
        <v>27000</v>
      </c>
      <c r="CP3" s="35">
        <v>27016.666666666668</v>
      </c>
      <c r="CQ3" s="35">
        <v>28425</v>
      </c>
      <c r="CR3" s="35">
        <v>28675</v>
      </c>
      <c r="CS3" s="35">
        <v>30416.666666666668</v>
      </c>
      <c r="CT3" s="35">
        <v>29083.333333333332</v>
      </c>
      <c r="CU3" s="35">
        <v>30333.333333333332</v>
      </c>
      <c r="CV3" s="35">
        <v>30333.333333333332</v>
      </c>
      <c r="CW3" s="35">
        <v>30000</v>
      </c>
      <c r="CX3" s="35">
        <v>30400</v>
      </c>
      <c r="CY3" s="35">
        <v>30083.333333333332</v>
      </c>
      <c r="CZ3" s="35">
        <v>30083.333333333332</v>
      </c>
      <c r="DA3" s="35">
        <v>29666.666666666668</v>
      </c>
      <c r="DB3" s="35">
        <v>30000</v>
      </c>
      <c r="DC3" s="35">
        <v>30333.333333333332</v>
      </c>
      <c r="DD3" s="35">
        <v>30533.333333333332</v>
      </c>
      <c r="DE3" s="35">
        <v>30666</v>
      </c>
      <c r="DF3" s="35">
        <v>30666.666666666668</v>
      </c>
      <c r="DG3" s="35">
        <v>30333.333333333332</v>
      </c>
      <c r="DH3" s="35">
        <v>30333.333333333332</v>
      </c>
      <c r="DI3" s="35">
        <v>30333.333333333332</v>
      </c>
      <c r="DJ3" s="35">
        <v>30333.333333333332</v>
      </c>
      <c r="DK3" s="35">
        <v>30333.333333333332</v>
      </c>
      <c r="DL3" s="35">
        <v>30333.333333333332</v>
      </c>
      <c r="DM3" s="35">
        <v>30333.333333333332</v>
      </c>
      <c r="DN3" s="35">
        <v>30333.333333333332</v>
      </c>
      <c r="DO3" s="35">
        <v>30333.333333333332</v>
      </c>
      <c r="DP3" s="35">
        <v>30333.333333333332</v>
      </c>
      <c r="DQ3" s="35">
        <v>30333.333333333332</v>
      </c>
      <c r="DR3" s="35">
        <v>30333</v>
      </c>
      <c r="DS3" s="35">
        <v>30333</v>
      </c>
      <c r="DT3" s="35">
        <v>30333</v>
      </c>
      <c r="DU3" s="35">
        <v>30333</v>
      </c>
      <c r="DV3" s="35">
        <v>30333</v>
      </c>
      <c r="DW3" s="35">
        <v>30333</v>
      </c>
      <c r="DX3" s="35">
        <v>30333</v>
      </c>
      <c r="DY3" s="35">
        <v>30333</v>
      </c>
      <c r="DZ3" s="35">
        <v>30333</v>
      </c>
      <c r="EA3" s="35">
        <v>30333</v>
      </c>
      <c r="EB3" s="35">
        <v>30333</v>
      </c>
      <c r="EC3" s="35">
        <v>27000</v>
      </c>
      <c r="ED3" s="35">
        <v>27000</v>
      </c>
      <c r="EE3" s="35">
        <v>27333</v>
      </c>
      <c r="EF3" s="35">
        <v>27333</v>
      </c>
      <c r="EG3" s="35">
        <v>27000</v>
      </c>
      <c r="EH3" s="35">
        <v>27166</v>
      </c>
      <c r="EI3" s="35">
        <v>27333</v>
      </c>
      <c r="EJ3" s="35">
        <v>27466.666666666668</v>
      </c>
      <c r="EK3" s="35">
        <v>27666.666666666668</v>
      </c>
      <c r="EL3" s="35">
        <v>27667</v>
      </c>
      <c r="EM3" s="35">
        <v>27500</v>
      </c>
      <c r="EN3" s="43">
        <v>27666.666666666668</v>
      </c>
      <c r="EO3" s="43">
        <v>27833.333333333332</v>
      </c>
      <c r="EP3" s="43">
        <v>27833.333333333332</v>
      </c>
      <c r="EQ3" s="43">
        <v>27833.333333333332</v>
      </c>
      <c r="ER3" s="43">
        <v>28000</v>
      </c>
      <c r="ES3" s="43">
        <v>28000</v>
      </c>
      <c r="ET3" s="43">
        <v>28000</v>
      </c>
      <c r="EU3" s="43">
        <v>28000</v>
      </c>
      <c r="EV3" s="43">
        <v>29166.666666666668</v>
      </c>
      <c r="EW3" s="43">
        <v>29500</v>
      </c>
      <c r="EX3" s="43">
        <v>29166.666666666668</v>
      </c>
      <c r="EY3" s="43">
        <v>30333.333333333332</v>
      </c>
      <c r="EZ3" s="43">
        <v>29917</v>
      </c>
      <c r="FA3" s="43">
        <v>30566.666666666668</v>
      </c>
      <c r="FB3" s="43">
        <v>30567</v>
      </c>
    </row>
    <row r="4" spans="1:158" x14ac:dyDescent="0.35">
      <c r="A4" s="16" t="s">
        <v>45</v>
      </c>
      <c r="B4" s="35">
        <v>21275</v>
      </c>
      <c r="C4" s="35">
        <v>17695</v>
      </c>
      <c r="D4" s="35">
        <v>15904.166666666666</v>
      </c>
      <c r="E4" s="35">
        <v>17162.5</v>
      </c>
      <c r="F4" s="35">
        <v>18241.666666666668</v>
      </c>
      <c r="G4" s="35">
        <v>18883.333333333332</v>
      </c>
      <c r="H4" s="35">
        <v>19240</v>
      </c>
      <c r="I4" s="35">
        <v>19479.166666666668</v>
      </c>
      <c r="J4" s="35">
        <v>19853.333333333332</v>
      </c>
      <c r="K4" s="35">
        <v>21000</v>
      </c>
      <c r="L4" s="35">
        <v>21035.5</v>
      </c>
      <c r="M4" s="35">
        <v>20703.333333333332</v>
      </c>
      <c r="N4" s="35">
        <v>19979.166666666668</v>
      </c>
      <c r="O4" s="35">
        <v>18691.666666666668</v>
      </c>
      <c r="P4" s="35">
        <v>18989.333333333332</v>
      </c>
      <c r="Q4" s="35">
        <v>19875</v>
      </c>
      <c r="R4" s="35">
        <v>20191.666666666668</v>
      </c>
      <c r="S4" s="35">
        <v>20350</v>
      </c>
      <c r="T4" s="35">
        <v>20487.5</v>
      </c>
      <c r="U4" s="35">
        <v>20587.5</v>
      </c>
      <c r="V4" s="35">
        <v>20846.666666666668</v>
      </c>
      <c r="W4" s="35">
        <v>21338.333333333332</v>
      </c>
      <c r="X4" s="35">
        <v>21342.5</v>
      </c>
      <c r="Y4" s="35">
        <v>21292.666666666668</v>
      </c>
      <c r="Z4" s="35">
        <v>21854.166666666668</v>
      </c>
      <c r="AA4" s="35">
        <v>22291.666666666668</v>
      </c>
      <c r="AB4" s="35">
        <v>22033.333333333332</v>
      </c>
      <c r="AC4" s="35">
        <v>22316.666666666668</v>
      </c>
      <c r="AD4" s="35">
        <v>22516.666666666668</v>
      </c>
      <c r="AE4" s="35">
        <v>22250</v>
      </c>
      <c r="AF4" s="35">
        <v>22366.666666666668</v>
      </c>
      <c r="AG4" s="35">
        <v>22320</v>
      </c>
      <c r="AH4" s="35">
        <v>22062.5</v>
      </c>
      <c r="AI4" s="35">
        <v>22491.666666666668</v>
      </c>
      <c r="AJ4" s="35">
        <v>22500</v>
      </c>
      <c r="AK4" s="35">
        <v>22610.5</v>
      </c>
      <c r="AL4" s="35">
        <v>22552.166666666668</v>
      </c>
      <c r="AM4" s="35">
        <v>22530.833333333332</v>
      </c>
      <c r="AN4" s="35">
        <v>22435</v>
      </c>
      <c r="AO4" s="35">
        <v>22686.666666666668</v>
      </c>
      <c r="AP4" s="35">
        <v>22986.666666666668</v>
      </c>
      <c r="AQ4" s="35">
        <v>22608.333333333332</v>
      </c>
      <c r="AR4" s="35">
        <v>22852.166666666668</v>
      </c>
      <c r="AS4" s="35">
        <v>22981.333333333332</v>
      </c>
      <c r="AT4" s="35">
        <v>23162.5</v>
      </c>
      <c r="AU4" s="35">
        <v>23066</v>
      </c>
      <c r="AV4" s="35">
        <v>23487.599999999999</v>
      </c>
      <c r="AW4" s="35">
        <v>23658.333333333332</v>
      </c>
      <c r="AX4" s="35">
        <v>23666.666666666668</v>
      </c>
      <c r="AY4" s="35">
        <v>19850</v>
      </c>
      <c r="AZ4" s="35">
        <v>21775</v>
      </c>
      <c r="BA4" s="35">
        <v>22350</v>
      </c>
      <c r="BB4" s="35">
        <v>22406.666666666668</v>
      </c>
      <c r="BC4" s="35">
        <v>22258.333333333332</v>
      </c>
      <c r="BD4" s="35">
        <v>22493.333333333332</v>
      </c>
      <c r="BE4" s="35">
        <v>22691.666666666668</v>
      </c>
      <c r="BF4" s="35">
        <v>22791.666666666668</v>
      </c>
      <c r="BG4" s="35">
        <v>22873.333333333332</v>
      </c>
      <c r="BH4" s="35">
        <v>22908.333333333332</v>
      </c>
      <c r="BI4" s="35">
        <v>22925</v>
      </c>
      <c r="BJ4" s="35">
        <v>22950</v>
      </c>
      <c r="BK4" s="35">
        <v>22950</v>
      </c>
      <c r="BL4" s="35">
        <v>22983.333333333332</v>
      </c>
      <c r="BM4" s="35">
        <v>22841.666666666668</v>
      </c>
      <c r="BN4" s="35">
        <v>23058.333333333332</v>
      </c>
      <c r="BO4" s="35">
        <v>23216.666666666668</v>
      </c>
      <c r="BP4" s="35">
        <v>23621.666666666668</v>
      </c>
      <c r="BQ4" s="35">
        <v>23700</v>
      </c>
      <c r="BR4" s="35">
        <v>24079.333333333332</v>
      </c>
      <c r="BS4" s="35">
        <v>24116.666666666668</v>
      </c>
      <c r="BT4" s="35">
        <v>24333.333333333332</v>
      </c>
      <c r="BU4" s="35">
        <v>24266.666666666668</v>
      </c>
      <c r="BV4" s="35">
        <v>24283.333333333332</v>
      </c>
      <c r="BW4" s="35">
        <v>24250</v>
      </c>
      <c r="BX4" s="35">
        <v>24300</v>
      </c>
      <c r="BY4" s="35">
        <v>24320</v>
      </c>
      <c r="BZ4" s="35">
        <v>24283.333333333332</v>
      </c>
      <c r="CA4" s="35">
        <v>24283.333333333332</v>
      </c>
      <c r="CB4" s="35">
        <v>24298.333333333332</v>
      </c>
      <c r="CC4" s="35">
        <v>24558.333333333332</v>
      </c>
      <c r="CD4" s="35">
        <v>24583.333333333332</v>
      </c>
      <c r="CE4" s="35">
        <v>24633.333333333332</v>
      </c>
      <c r="CF4" s="35">
        <v>24716.666666666668</v>
      </c>
      <c r="CG4" s="35">
        <v>24738</v>
      </c>
      <c r="CH4" s="35">
        <v>24550</v>
      </c>
      <c r="CI4" s="35">
        <v>24633.333333333332</v>
      </c>
      <c r="CJ4" s="35">
        <v>24768.333333333332</v>
      </c>
      <c r="CK4" s="35">
        <v>24925</v>
      </c>
      <c r="CL4" s="35">
        <v>25066.666666666668</v>
      </c>
      <c r="CM4" s="35">
        <v>25244.333333333332</v>
      </c>
      <c r="CN4" s="35">
        <v>25357</v>
      </c>
      <c r="CO4" s="35">
        <v>25200</v>
      </c>
      <c r="CP4" s="35">
        <v>25067</v>
      </c>
      <c r="CQ4" s="35">
        <v>25100</v>
      </c>
      <c r="CR4" s="35">
        <v>25125</v>
      </c>
      <c r="CS4" s="35">
        <v>25241.666666666668</v>
      </c>
      <c r="CT4" s="35">
        <v>25175</v>
      </c>
      <c r="CU4" s="35">
        <v>25216.666666666668</v>
      </c>
      <c r="CV4" s="35">
        <v>25313.333333333332</v>
      </c>
      <c r="CW4" s="35">
        <v>25208.333333333332</v>
      </c>
      <c r="CX4" s="35">
        <v>25486.666666666668</v>
      </c>
      <c r="CY4" s="35">
        <v>25183.333333333332</v>
      </c>
      <c r="CZ4" s="35">
        <v>25191.666666666668</v>
      </c>
      <c r="DA4" s="35">
        <v>25740</v>
      </c>
      <c r="DB4" s="35">
        <v>25275</v>
      </c>
      <c r="DC4" s="35">
        <v>25350</v>
      </c>
      <c r="DD4" s="35">
        <v>25346.666666666668</v>
      </c>
      <c r="DE4" s="35">
        <v>25500</v>
      </c>
      <c r="DF4" s="35">
        <v>25731.666666666668</v>
      </c>
      <c r="DG4" s="35">
        <v>25325</v>
      </c>
      <c r="DH4" s="35">
        <v>25475</v>
      </c>
      <c r="DI4" s="35">
        <v>25633.333333333332</v>
      </c>
      <c r="DJ4" s="35">
        <v>25700</v>
      </c>
      <c r="DK4" s="35">
        <v>25900</v>
      </c>
      <c r="DL4" s="35">
        <v>25691.666666666668</v>
      </c>
      <c r="DM4" s="35">
        <v>25573.333333333332</v>
      </c>
      <c r="DN4" s="35">
        <v>26000</v>
      </c>
      <c r="DO4" s="35">
        <v>26280</v>
      </c>
      <c r="DP4" s="35">
        <v>26308.333333333332</v>
      </c>
      <c r="DQ4" s="35">
        <v>26666.666666666668</v>
      </c>
      <c r="DR4" s="35">
        <v>26780</v>
      </c>
      <c r="DS4" s="35">
        <v>26091</v>
      </c>
      <c r="DT4" s="35">
        <v>25800</v>
      </c>
      <c r="DU4" s="35">
        <v>25850</v>
      </c>
      <c r="DV4" s="35">
        <v>25893</v>
      </c>
      <c r="DW4" s="35">
        <v>26000</v>
      </c>
      <c r="DX4" s="35">
        <v>26400</v>
      </c>
      <c r="DY4" s="35">
        <v>26400</v>
      </c>
      <c r="DZ4" s="35">
        <v>26591</v>
      </c>
      <c r="EA4" s="35">
        <v>26700</v>
      </c>
      <c r="EB4" s="35">
        <v>26583</v>
      </c>
      <c r="EC4" s="35">
        <v>26658</v>
      </c>
      <c r="ED4" s="35">
        <v>26788</v>
      </c>
      <c r="EE4" s="35">
        <v>26916</v>
      </c>
      <c r="EF4" s="35">
        <v>26941</v>
      </c>
      <c r="EG4" s="35">
        <v>26866</v>
      </c>
      <c r="EH4" s="35">
        <v>26991</v>
      </c>
      <c r="EI4" s="35">
        <v>27017</v>
      </c>
      <c r="EJ4" s="35">
        <v>26933.333333333332</v>
      </c>
      <c r="EK4" s="35">
        <v>26800</v>
      </c>
      <c r="EL4" s="35">
        <v>26883</v>
      </c>
      <c r="EM4" s="35">
        <v>26983.333333333332</v>
      </c>
      <c r="EN4" s="43">
        <v>27075</v>
      </c>
      <c r="EO4" s="43">
        <v>26986.666666666668</v>
      </c>
      <c r="EP4" s="43">
        <v>27066.666666666668</v>
      </c>
      <c r="EQ4" s="43">
        <v>27204</v>
      </c>
      <c r="ER4" s="43">
        <v>26873.333333333332</v>
      </c>
      <c r="ES4" s="43">
        <v>26950</v>
      </c>
      <c r="ET4" s="43">
        <v>26958.333333333332</v>
      </c>
      <c r="EU4" s="43">
        <v>27020</v>
      </c>
      <c r="EV4" s="43">
        <v>27200</v>
      </c>
      <c r="EW4" s="43">
        <v>27300</v>
      </c>
      <c r="EX4" s="43">
        <v>27333.333333333332</v>
      </c>
      <c r="EY4" s="43">
        <v>27250</v>
      </c>
      <c r="EZ4" s="43">
        <v>27708.333333333332</v>
      </c>
      <c r="FA4" s="43">
        <v>27708.333333333332</v>
      </c>
      <c r="FB4" s="43">
        <v>28225</v>
      </c>
    </row>
    <row r="5" spans="1:158" x14ac:dyDescent="0.35">
      <c r="A5" s="16" t="s">
        <v>46</v>
      </c>
      <c r="B5" s="35">
        <v>21187.5</v>
      </c>
      <c r="C5" s="35">
        <v>21237.5</v>
      </c>
      <c r="D5" s="35">
        <v>19687.5</v>
      </c>
      <c r="E5" s="35">
        <v>20040</v>
      </c>
      <c r="F5" s="35">
        <v>20250</v>
      </c>
      <c r="G5" s="35">
        <v>20206.25</v>
      </c>
      <c r="H5" s="35">
        <v>20190</v>
      </c>
      <c r="I5" s="35">
        <v>20000</v>
      </c>
      <c r="J5" s="35">
        <v>19925</v>
      </c>
      <c r="K5" s="35">
        <v>19843.75</v>
      </c>
      <c r="L5" s="35">
        <v>19937.5</v>
      </c>
      <c r="M5" s="35">
        <v>20075</v>
      </c>
      <c r="N5" s="35">
        <v>20068.75</v>
      </c>
      <c r="O5" s="35">
        <v>20093.75</v>
      </c>
      <c r="P5" s="35">
        <v>20075</v>
      </c>
      <c r="Q5" s="35">
        <v>20087.5</v>
      </c>
      <c r="R5" s="35">
        <v>20143.75</v>
      </c>
      <c r="S5" s="35">
        <v>20187.5</v>
      </c>
      <c r="T5" s="35">
        <v>20275</v>
      </c>
      <c r="U5" s="35">
        <v>20250</v>
      </c>
      <c r="V5" s="35">
        <v>20180</v>
      </c>
      <c r="W5" s="35">
        <v>20250</v>
      </c>
      <c r="X5" s="35">
        <v>20250</v>
      </c>
      <c r="Y5" s="35">
        <v>20220</v>
      </c>
      <c r="Z5" s="35">
        <v>20250</v>
      </c>
      <c r="AA5" s="35">
        <v>20287.5</v>
      </c>
      <c r="AB5" s="35">
        <v>20250</v>
      </c>
      <c r="AC5" s="35">
        <v>20306.25</v>
      </c>
      <c r="AD5" s="35">
        <v>20250</v>
      </c>
      <c r="AE5" s="35">
        <v>20250</v>
      </c>
      <c r="AF5" s="35">
        <v>20250</v>
      </c>
      <c r="AG5" s="35">
        <v>20425</v>
      </c>
      <c r="AH5" s="35">
        <v>20712.5</v>
      </c>
      <c r="AI5" s="35">
        <v>21068.75</v>
      </c>
      <c r="AJ5" s="35">
        <v>21593.75</v>
      </c>
      <c r="AK5" s="35">
        <v>21375</v>
      </c>
      <c r="AL5" s="35">
        <v>21250</v>
      </c>
      <c r="AM5" s="35">
        <v>21450</v>
      </c>
      <c r="AN5" s="35">
        <v>21937.5</v>
      </c>
      <c r="AO5" s="35">
        <v>22156.25</v>
      </c>
      <c r="AP5" s="35">
        <v>22600</v>
      </c>
      <c r="AQ5" s="35">
        <v>22500</v>
      </c>
      <c r="AR5" s="35">
        <v>22500</v>
      </c>
      <c r="AS5" s="35">
        <v>22750</v>
      </c>
      <c r="AT5" s="35">
        <v>23000</v>
      </c>
      <c r="AU5" s="35">
        <v>23400</v>
      </c>
      <c r="AV5" s="35">
        <v>23968.75</v>
      </c>
      <c r="AW5" s="35">
        <v>24375</v>
      </c>
      <c r="AX5" s="35">
        <v>23800</v>
      </c>
      <c r="AY5" s="35">
        <v>24437.5</v>
      </c>
      <c r="AZ5" s="35">
        <v>25875</v>
      </c>
      <c r="BA5" s="35">
        <v>26375</v>
      </c>
      <c r="BB5" s="35">
        <v>26906.25</v>
      </c>
      <c r="BC5" s="35">
        <v>27000</v>
      </c>
      <c r="BD5" s="35">
        <v>27200</v>
      </c>
      <c r="BE5" s="35">
        <v>27500</v>
      </c>
      <c r="BF5" s="35">
        <v>26062.5</v>
      </c>
      <c r="BG5" s="35">
        <v>25250</v>
      </c>
      <c r="BH5" s="35">
        <v>25375</v>
      </c>
      <c r="BI5" s="35">
        <v>26000</v>
      </c>
      <c r="BJ5" s="35">
        <v>25850</v>
      </c>
      <c r="BK5" s="35">
        <v>25875</v>
      </c>
      <c r="BL5" s="35">
        <v>26875</v>
      </c>
      <c r="BM5" s="35">
        <v>27250</v>
      </c>
      <c r="BN5" s="35">
        <v>27250</v>
      </c>
      <c r="BO5" s="35">
        <v>27250</v>
      </c>
      <c r="BP5" s="35">
        <v>28700</v>
      </c>
      <c r="BQ5" s="35">
        <v>29375</v>
      </c>
      <c r="BR5" s="35">
        <v>29937.5</v>
      </c>
      <c r="BS5" s="35">
        <v>30300</v>
      </c>
      <c r="BT5" s="35">
        <v>30812.5</v>
      </c>
      <c r="BU5" s="35">
        <v>31250</v>
      </c>
      <c r="BV5" s="35">
        <v>30625</v>
      </c>
      <c r="BW5" s="35">
        <v>30562.5</v>
      </c>
      <c r="BX5" s="35">
        <v>30250</v>
      </c>
      <c r="BY5" s="35">
        <v>30250</v>
      </c>
      <c r="BZ5" s="35">
        <v>30500</v>
      </c>
      <c r="CA5" s="35">
        <v>31000</v>
      </c>
      <c r="CB5" s="35">
        <v>31300</v>
      </c>
      <c r="CC5" s="35">
        <v>32375</v>
      </c>
      <c r="CD5" s="35">
        <v>32500</v>
      </c>
      <c r="CE5" s="35">
        <v>32500</v>
      </c>
      <c r="CF5" s="35">
        <v>32500</v>
      </c>
      <c r="CG5" s="35">
        <v>32500</v>
      </c>
      <c r="CH5" s="35">
        <v>32500</v>
      </c>
      <c r="CI5" s="35">
        <v>33312.5</v>
      </c>
      <c r="CJ5" s="35">
        <v>34312.5</v>
      </c>
      <c r="CK5" s="35">
        <v>35625</v>
      </c>
      <c r="CL5" s="35">
        <v>35750</v>
      </c>
      <c r="CM5" s="35">
        <v>36350</v>
      </c>
      <c r="CN5" s="35">
        <v>36750</v>
      </c>
      <c r="CO5" s="35">
        <v>36750</v>
      </c>
      <c r="CP5" s="35">
        <v>36937.5</v>
      </c>
      <c r="CQ5" s="35">
        <v>38083.25</v>
      </c>
      <c r="CR5" s="35">
        <v>38250</v>
      </c>
      <c r="CS5" s="35">
        <v>35312.5</v>
      </c>
      <c r="CT5" s="35">
        <v>39250</v>
      </c>
      <c r="CU5" s="35">
        <v>39000</v>
      </c>
      <c r="CV5" s="35">
        <v>39250</v>
      </c>
      <c r="CW5" s="35">
        <v>39500</v>
      </c>
      <c r="CX5" s="35">
        <v>40400</v>
      </c>
      <c r="CY5" s="35">
        <v>40500</v>
      </c>
      <c r="CZ5" s="35">
        <v>40875</v>
      </c>
      <c r="DA5" s="35">
        <v>41000</v>
      </c>
      <c r="DB5" s="35">
        <v>44000</v>
      </c>
      <c r="DC5" s="35">
        <v>44000</v>
      </c>
      <c r="DD5" s="35">
        <v>42000</v>
      </c>
      <c r="DE5" s="35">
        <v>42000</v>
      </c>
      <c r="DF5" s="35">
        <v>42000</v>
      </c>
      <c r="DG5" s="35">
        <v>42000</v>
      </c>
      <c r="DH5" s="35">
        <v>42000</v>
      </c>
      <c r="DI5" s="35">
        <v>42000</v>
      </c>
      <c r="DJ5" s="35">
        <v>42000</v>
      </c>
      <c r="DK5" s="35">
        <v>42000</v>
      </c>
      <c r="DL5" s="35">
        <v>42000</v>
      </c>
      <c r="DM5" s="35">
        <v>42000</v>
      </c>
      <c r="DN5" s="35">
        <v>42000</v>
      </c>
      <c r="DO5" s="35">
        <v>42000</v>
      </c>
      <c r="DP5" s="35">
        <v>42050</v>
      </c>
      <c r="DQ5" s="35">
        <v>42000</v>
      </c>
      <c r="DR5" s="35">
        <v>42000</v>
      </c>
      <c r="DS5" s="35">
        <v>42000</v>
      </c>
      <c r="DT5" s="35">
        <v>42000</v>
      </c>
      <c r="DU5" s="35">
        <v>42000</v>
      </c>
      <c r="DV5" s="35">
        <v>42000</v>
      </c>
      <c r="DW5" s="35">
        <v>42000</v>
      </c>
      <c r="DX5" s="35">
        <v>42000</v>
      </c>
      <c r="DY5" s="35">
        <v>42000</v>
      </c>
      <c r="DZ5" s="35">
        <v>42000</v>
      </c>
      <c r="EA5" s="35">
        <v>42000</v>
      </c>
      <c r="EB5" s="35">
        <v>42000</v>
      </c>
      <c r="EC5" s="35">
        <v>42000</v>
      </c>
      <c r="ED5" s="35">
        <v>42000</v>
      </c>
      <c r="EE5" s="35">
        <v>42000</v>
      </c>
      <c r="EF5" s="35">
        <v>42000</v>
      </c>
      <c r="EG5" s="35">
        <v>42000</v>
      </c>
      <c r="EH5" s="35">
        <v>42000</v>
      </c>
      <c r="EI5" s="35">
        <v>42000</v>
      </c>
      <c r="EJ5" s="35">
        <v>42000</v>
      </c>
      <c r="EK5" s="35">
        <v>42000</v>
      </c>
      <c r="EL5" s="35">
        <v>42000</v>
      </c>
      <c r="EM5" s="35">
        <v>42000</v>
      </c>
      <c r="EN5" s="35">
        <v>42000</v>
      </c>
      <c r="EO5" s="43">
        <v>42000</v>
      </c>
      <c r="EP5" s="43">
        <v>42000</v>
      </c>
      <c r="EQ5" s="43">
        <v>42000</v>
      </c>
      <c r="ER5" s="43">
        <v>42000</v>
      </c>
      <c r="ES5" s="43">
        <v>42000</v>
      </c>
      <c r="ET5" s="43">
        <v>42000</v>
      </c>
      <c r="EU5" s="43">
        <v>42000</v>
      </c>
      <c r="EV5" s="43">
        <v>42000</v>
      </c>
      <c r="EW5" s="43">
        <v>42000</v>
      </c>
      <c r="EX5" s="43">
        <v>42000</v>
      </c>
      <c r="EY5" s="43">
        <v>42000</v>
      </c>
      <c r="EZ5" s="43">
        <v>42000</v>
      </c>
      <c r="FA5" s="43">
        <v>42000</v>
      </c>
      <c r="FB5" s="43">
        <v>42000</v>
      </c>
    </row>
    <row r="6" spans="1:158" x14ac:dyDescent="0.35">
      <c r="A6" s="16" t="s">
        <v>47</v>
      </c>
      <c r="B6" s="35">
        <v>22008.333333333332</v>
      </c>
      <c r="C6" s="35">
        <v>17750</v>
      </c>
      <c r="D6" s="35">
        <v>16583.333333333332</v>
      </c>
      <c r="E6" s="35">
        <v>17416.666666666668</v>
      </c>
      <c r="F6" s="35">
        <v>17441.666666666668</v>
      </c>
      <c r="G6" s="35">
        <v>18966.666666666668</v>
      </c>
      <c r="H6" s="35">
        <v>19153.333333333332</v>
      </c>
      <c r="I6" s="35">
        <v>19358.333333333332</v>
      </c>
      <c r="J6" s="35">
        <v>19875</v>
      </c>
      <c r="K6" s="35">
        <v>21450</v>
      </c>
      <c r="L6" s="35">
        <v>21021</v>
      </c>
      <c r="M6" s="35">
        <v>20516.666666666668</v>
      </c>
      <c r="N6" s="35">
        <v>19675</v>
      </c>
      <c r="O6" s="35">
        <v>18533.333333333332</v>
      </c>
      <c r="P6" s="35">
        <v>19208.333333333332</v>
      </c>
      <c r="Q6" s="35">
        <v>20462.666666666668</v>
      </c>
      <c r="R6" s="35">
        <v>20371</v>
      </c>
      <c r="S6" s="35">
        <v>20573.333333333332</v>
      </c>
      <c r="T6" s="35">
        <v>20200</v>
      </c>
      <c r="U6" s="35">
        <v>20366.666666666668</v>
      </c>
      <c r="V6" s="35">
        <v>21166.666666666668</v>
      </c>
      <c r="W6" s="35">
        <v>21800</v>
      </c>
      <c r="X6" s="35">
        <v>21600</v>
      </c>
      <c r="Y6" s="35">
        <v>21606.666666666668</v>
      </c>
      <c r="Z6" s="35">
        <v>21841.666666666668</v>
      </c>
      <c r="AA6" s="35">
        <v>21908.333333333332</v>
      </c>
      <c r="AB6" s="35">
        <v>21953.333333333332</v>
      </c>
      <c r="AC6" s="35">
        <v>22083.333333333332</v>
      </c>
      <c r="AD6" s="35">
        <v>22200</v>
      </c>
      <c r="AE6" s="35">
        <v>22193.333333333332</v>
      </c>
      <c r="AF6" s="35">
        <v>22166.666666666668</v>
      </c>
      <c r="AG6" s="35">
        <v>22666.666666666668</v>
      </c>
      <c r="AH6" s="35">
        <v>22641.666666666668</v>
      </c>
      <c r="AI6" s="35">
        <v>22775</v>
      </c>
      <c r="AJ6" s="35">
        <v>22633.333333333332</v>
      </c>
      <c r="AK6" s="35">
        <v>22658.333333333332</v>
      </c>
      <c r="AL6" s="35">
        <v>22683.333333333332</v>
      </c>
      <c r="AM6" s="35">
        <v>22540</v>
      </c>
      <c r="AN6" s="35">
        <v>22753.333333333332</v>
      </c>
      <c r="AO6" s="35">
        <v>22875</v>
      </c>
      <c r="AP6" s="35">
        <v>22993.333333333332</v>
      </c>
      <c r="AQ6" s="35">
        <v>23058.333333333332</v>
      </c>
      <c r="AR6" s="35">
        <v>22666.666666666668</v>
      </c>
      <c r="AS6" s="35">
        <v>22760</v>
      </c>
      <c r="AT6" s="35">
        <v>22783.333333333332</v>
      </c>
      <c r="AU6" s="35">
        <v>22875</v>
      </c>
      <c r="AV6" s="35">
        <v>23116.666666666668</v>
      </c>
      <c r="AW6" s="35">
        <v>23425</v>
      </c>
      <c r="AX6" s="35">
        <v>23486.666666666668</v>
      </c>
      <c r="AY6" s="35">
        <v>22291.666666666668</v>
      </c>
      <c r="AZ6" s="35">
        <v>21975</v>
      </c>
      <c r="BA6" s="35">
        <v>22550</v>
      </c>
      <c r="BB6" s="35">
        <v>22600</v>
      </c>
      <c r="BC6" s="35">
        <v>22525</v>
      </c>
      <c r="BD6" s="35">
        <v>22760</v>
      </c>
      <c r="BE6" s="35">
        <v>22708.333333333332</v>
      </c>
      <c r="BF6" s="35">
        <v>22725</v>
      </c>
      <c r="BG6" s="35">
        <v>22883.333333333332</v>
      </c>
      <c r="BH6" s="35">
        <v>22950</v>
      </c>
      <c r="BI6" s="35">
        <v>22966.666666666668</v>
      </c>
      <c r="BJ6" s="35">
        <v>23326.666666666668</v>
      </c>
      <c r="BK6" s="35">
        <v>22991.666666666668</v>
      </c>
      <c r="BL6" s="35">
        <v>23316.666666666668</v>
      </c>
      <c r="BM6" s="35">
        <v>23275</v>
      </c>
      <c r="BN6" s="35">
        <v>23108.333333333332</v>
      </c>
      <c r="BO6" s="35">
        <v>23041.666666666668</v>
      </c>
      <c r="BP6" s="35">
        <v>23673.333333333332</v>
      </c>
      <c r="BQ6" s="35">
        <v>23916.666666666668</v>
      </c>
      <c r="BR6" s="35">
        <v>23875</v>
      </c>
      <c r="BS6" s="35">
        <v>24046.666666666668</v>
      </c>
      <c r="BT6" s="35">
        <v>24450</v>
      </c>
      <c r="BU6" s="35">
        <v>24450</v>
      </c>
      <c r="BV6" s="35">
        <v>24533.333333333332</v>
      </c>
      <c r="BW6" s="35">
        <v>24583.333333333332</v>
      </c>
      <c r="BX6" s="35">
        <v>24391.666666666668</v>
      </c>
      <c r="BY6" s="35">
        <v>24380</v>
      </c>
      <c r="BZ6" s="35">
        <v>24641.666666666668</v>
      </c>
      <c r="CA6" s="35">
        <v>24666.666666666668</v>
      </c>
      <c r="CB6" s="35">
        <v>24433.333333333332</v>
      </c>
      <c r="CC6" s="35">
        <v>24350</v>
      </c>
      <c r="CD6" s="35">
        <v>24666.666666666668</v>
      </c>
      <c r="CE6" s="35">
        <v>25250</v>
      </c>
      <c r="CF6" s="35">
        <v>25000</v>
      </c>
      <c r="CG6" s="35">
        <v>25025</v>
      </c>
      <c r="CH6" s="35">
        <v>25016.666666666668</v>
      </c>
      <c r="CI6" s="35">
        <v>24958.333333333332</v>
      </c>
      <c r="CJ6" s="35">
        <v>25125</v>
      </c>
      <c r="CK6" s="35">
        <v>25875</v>
      </c>
      <c r="CL6" s="35">
        <v>25750</v>
      </c>
      <c r="CM6" s="35">
        <v>25540</v>
      </c>
      <c r="CN6" s="35">
        <v>25583.333333333332</v>
      </c>
      <c r="CO6" s="35">
        <v>25233.333333333332</v>
      </c>
      <c r="CP6" s="35">
        <v>25416.666666666668</v>
      </c>
      <c r="CQ6" s="35">
        <v>25683.333333333332</v>
      </c>
      <c r="CR6" s="35">
        <v>25733.333333333332</v>
      </c>
      <c r="CS6" s="35">
        <v>26000</v>
      </c>
      <c r="CT6" s="35">
        <v>25708.333333333332</v>
      </c>
      <c r="CU6" s="35">
        <v>25889</v>
      </c>
      <c r="CV6" s="35">
        <v>25600</v>
      </c>
      <c r="CW6" s="35">
        <v>26000</v>
      </c>
      <c r="CX6" s="35">
        <v>25700</v>
      </c>
      <c r="CY6" s="35">
        <v>25083.333333333332</v>
      </c>
      <c r="CZ6" s="35">
        <v>25250</v>
      </c>
      <c r="DA6" s="35">
        <v>25333.333333333332</v>
      </c>
      <c r="DB6" s="35">
        <v>25958.333333333332</v>
      </c>
      <c r="DC6" s="35">
        <v>26058.333333333332</v>
      </c>
      <c r="DD6" s="35">
        <v>26000</v>
      </c>
      <c r="DE6" s="35">
        <v>26000</v>
      </c>
      <c r="DF6" s="35">
        <v>26000</v>
      </c>
      <c r="DG6" s="35">
        <v>26166.666666666668</v>
      </c>
      <c r="DH6" s="35">
        <v>26000</v>
      </c>
      <c r="DI6" s="35">
        <v>26000</v>
      </c>
      <c r="DJ6" s="35">
        <v>26000</v>
      </c>
      <c r="DK6" s="35">
        <v>26250</v>
      </c>
      <c r="DL6" s="35">
        <v>26000</v>
      </c>
      <c r="DM6" s="35">
        <v>26666.666666666668</v>
      </c>
      <c r="DN6" s="35">
        <v>26333.333333333332</v>
      </c>
      <c r="DO6" s="35">
        <v>26333.333333333332</v>
      </c>
      <c r="DP6" s="35">
        <v>26333.333333333332</v>
      </c>
      <c r="DQ6" s="35">
        <v>26333.333333333332</v>
      </c>
      <c r="DR6" s="35">
        <v>26666</v>
      </c>
      <c r="DS6" s="35">
        <v>26666</v>
      </c>
      <c r="DT6" s="35">
        <v>26666</v>
      </c>
      <c r="DU6" s="35">
        <v>26666</v>
      </c>
      <c r="DV6" s="35">
        <v>26333</v>
      </c>
      <c r="DW6" s="35">
        <v>26333</v>
      </c>
      <c r="DX6" s="35">
        <v>26333</v>
      </c>
      <c r="DY6" s="35">
        <v>26333</v>
      </c>
      <c r="DZ6" s="35">
        <v>26333</v>
      </c>
      <c r="EA6" s="35">
        <v>26333</v>
      </c>
      <c r="EB6" s="35">
        <v>26333</v>
      </c>
      <c r="EC6" s="35">
        <v>26833</v>
      </c>
      <c r="ED6" s="35">
        <v>27333</v>
      </c>
      <c r="EE6" s="35">
        <v>26916</v>
      </c>
      <c r="EF6" s="35">
        <v>27333</v>
      </c>
      <c r="EG6" s="35">
        <v>27200</v>
      </c>
      <c r="EH6" s="35">
        <v>27166</v>
      </c>
      <c r="EI6" s="35">
        <v>27250</v>
      </c>
      <c r="EJ6" s="35">
        <v>27200</v>
      </c>
      <c r="EK6" s="35">
        <v>27000</v>
      </c>
      <c r="EL6" s="35">
        <v>27200</v>
      </c>
      <c r="EM6" s="35">
        <v>27333.333333333332</v>
      </c>
      <c r="EN6" s="43">
        <v>27666.666666666668</v>
      </c>
      <c r="EO6" s="43">
        <v>27666.666666666668</v>
      </c>
      <c r="EP6" s="43">
        <v>27750</v>
      </c>
      <c r="EQ6" s="43">
        <v>27970.333333333332</v>
      </c>
      <c r="ER6" s="43">
        <v>28333.333333333332</v>
      </c>
      <c r="ES6" s="43">
        <v>28666.666666666668</v>
      </c>
      <c r="ET6" s="43">
        <v>29000</v>
      </c>
      <c r="EU6" s="43">
        <v>28566.666666666668</v>
      </c>
      <c r="EV6" s="43">
        <v>28875</v>
      </c>
      <c r="EW6" s="43">
        <v>29333.333333333332</v>
      </c>
      <c r="EX6" s="43">
        <v>29666.666666666668</v>
      </c>
      <c r="EY6" s="43">
        <v>33583.333333333336</v>
      </c>
      <c r="EZ6" s="43">
        <v>30000</v>
      </c>
      <c r="FA6" s="43">
        <v>31333</v>
      </c>
      <c r="FB6" s="43">
        <v>31000</v>
      </c>
    </row>
    <row r="7" spans="1:158" x14ac:dyDescent="0.35">
      <c r="A7" s="16" t="s">
        <v>48</v>
      </c>
      <c r="B7" s="35">
        <v>21341.666666666668</v>
      </c>
      <c r="C7" s="35">
        <v>20850</v>
      </c>
      <c r="D7" s="35">
        <v>20008.333333333332</v>
      </c>
      <c r="E7" s="35">
        <v>19855.666666666668</v>
      </c>
      <c r="F7" s="35">
        <v>19958.333333333332</v>
      </c>
      <c r="G7" s="35">
        <v>20166.666666666668</v>
      </c>
      <c r="H7" s="35">
        <v>20580</v>
      </c>
      <c r="I7" s="35">
        <v>20583.333333333332</v>
      </c>
      <c r="J7" s="35">
        <v>20500</v>
      </c>
      <c r="K7" s="35">
        <v>20500</v>
      </c>
      <c r="L7" s="35">
        <v>20916.666666666668</v>
      </c>
      <c r="M7" s="35">
        <v>21133.333333333332</v>
      </c>
      <c r="N7" s="35">
        <v>20833.333333333332</v>
      </c>
      <c r="O7" s="35">
        <v>20416.666666666668</v>
      </c>
      <c r="P7" s="35">
        <v>20893.333333333332</v>
      </c>
      <c r="Q7" s="35">
        <v>20466.666666666668</v>
      </c>
      <c r="R7" s="35">
        <v>20650</v>
      </c>
      <c r="S7" s="35">
        <v>21066.666666666668</v>
      </c>
      <c r="T7" s="35">
        <v>21133.333333333332</v>
      </c>
      <c r="U7" s="35">
        <v>21000</v>
      </c>
      <c r="V7" s="35">
        <v>21000</v>
      </c>
      <c r="W7" s="35">
        <v>20650</v>
      </c>
      <c r="X7" s="35">
        <v>21566.666666666668</v>
      </c>
      <c r="Y7" s="35">
        <v>21466.666666666668</v>
      </c>
      <c r="Z7" s="35">
        <v>21466.666666666668</v>
      </c>
      <c r="AA7" s="35">
        <v>21466.666666666668</v>
      </c>
      <c r="AB7" s="35">
        <v>21580</v>
      </c>
      <c r="AC7" s="35">
        <v>21600</v>
      </c>
      <c r="AD7" s="35">
        <v>21975</v>
      </c>
      <c r="AE7" s="35">
        <v>22166.666666666668</v>
      </c>
      <c r="AF7" s="35">
        <v>21933.333333333332</v>
      </c>
      <c r="AG7" s="35">
        <v>21833.333333333332</v>
      </c>
      <c r="AH7" s="35">
        <v>22250</v>
      </c>
      <c r="AI7" s="35">
        <v>22458.333333333332</v>
      </c>
      <c r="AJ7" s="35">
        <v>22000</v>
      </c>
      <c r="AK7" s="35">
        <v>23000</v>
      </c>
      <c r="AL7" s="35">
        <v>23166.666666666668</v>
      </c>
      <c r="AM7" s="35">
        <v>23200</v>
      </c>
      <c r="AN7" s="35">
        <v>23333.333333333332</v>
      </c>
      <c r="AO7" s="35">
        <v>23666.666666666668</v>
      </c>
      <c r="AP7" s="35">
        <v>23966.666666666668</v>
      </c>
      <c r="AQ7" s="35">
        <v>24433.333333333332</v>
      </c>
      <c r="AR7" s="35">
        <v>25291.666666666668</v>
      </c>
      <c r="AS7" s="35">
        <v>24591.666666666668</v>
      </c>
      <c r="AT7" s="35">
        <v>25166.666666666668</v>
      </c>
      <c r="AU7" s="35">
        <v>25500</v>
      </c>
      <c r="AV7" s="35">
        <v>25500</v>
      </c>
      <c r="AW7" s="35">
        <v>25500</v>
      </c>
      <c r="AX7" s="35">
        <v>25833.333333333332</v>
      </c>
      <c r="AY7" s="35">
        <v>25166.666666666668</v>
      </c>
      <c r="AZ7" s="35">
        <v>25000</v>
      </c>
      <c r="BA7" s="35">
        <v>25666.666666666668</v>
      </c>
      <c r="BB7" s="35">
        <v>26666.666666666668</v>
      </c>
      <c r="BC7" s="35">
        <v>26166.666666666668</v>
      </c>
      <c r="BD7" s="35">
        <v>25833.333333333332</v>
      </c>
      <c r="BE7" s="35">
        <v>26000</v>
      </c>
      <c r="BF7" s="35">
        <v>24875</v>
      </c>
      <c r="BG7" s="35">
        <v>24666.666666666668</v>
      </c>
      <c r="BH7" s="35">
        <v>23500</v>
      </c>
      <c r="BI7" s="35">
        <v>23500</v>
      </c>
      <c r="BJ7" s="35">
        <v>22500</v>
      </c>
      <c r="BK7" s="35">
        <v>24000</v>
      </c>
      <c r="BL7" s="35">
        <v>22500</v>
      </c>
      <c r="BM7" s="35">
        <v>22500</v>
      </c>
      <c r="BN7" s="35">
        <v>22500</v>
      </c>
      <c r="BO7" s="35">
        <v>22500</v>
      </c>
      <c r="BP7" s="35">
        <v>23000</v>
      </c>
      <c r="BQ7" s="35">
        <v>23000</v>
      </c>
      <c r="BR7" s="35">
        <v>23187.5</v>
      </c>
      <c r="BS7" s="35">
        <v>23187.5</v>
      </c>
      <c r="BT7" s="35">
        <v>23187.5</v>
      </c>
      <c r="BU7" s="35">
        <v>23000</v>
      </c>
      <c r="BV7" s="35">
        <v>22000</v>
      </c>
      <c r="BW7" s="35">
        <v>22000</v>
      </c>
      <c r="BX7" s="35">
        <v>22000</v>
      </c>
      <c r="BY7" s="35">
        <v>22000</v>
      </c>
      <c r="BZ7" s="35">
        <v>22000</v>
      </c>
      <c r="CA7" s="35">
        <v>22000</v>
      </c>
      <c r="CB7" s="35">
        <v>22000</v>
      </c>
      <c r="CC7" s="35">
        <v>22000</v>
      </c>
      <c r="CD7" s="35">
        <v>22500</v>
      </c>
      <c r="CE7" s="35">
        <v>22500</v>
      </c>
      <c r="CF7" s="35">
        <v>22500</v>
      </c>
      <c r="CG7" s="35">
        <v>22500</v>
      </c>
      <c r="CH7" s="35">
        <v>22500</v>
      </c>
      <c r="CI7" s="35">
        <v>22500</v>
      </c>
      <c r="CJ7" s="35">
        <v>22500</v>
      </c>
      <c r="CK7" s="35">
        <v>22750</v>
      </c>
      <c r="CL7" s="35">
        <v>22625</v>
      </c>
      <c r="CM7" s="35">
        <v>22500</v>
      </c>
      <c r="CN7" s="35">
        <v>22500</v>
      </c>
      <c r="CO7" s="35">
        <v>22500</v>
      </c>
      <c r="CP7" s="35">
        <v>22500</v>
      </c>
      <c r="CQ7" s="35">
        <v>22500</v>
      </c>
      <c r="CR7" s="35">
        <v>22500</v>
      </c>
      <c r="CS7" s="35">
        <v>22500</v>
      </c>
      <c r="CT7" s="35">
        <v>22750</v>
      </c>
      <c r="CU7" s="35">
        <v>25333.333333333332</v>
      </c>
      <c r="CV7" s="35">
        <v>25866.666666666668</v>
      </c>
      <c r="CW7" s="35">
        <v>26000</v>
      </c>
      <c r="CX7" s="35">
        <v>25866.666666666668</v>
      </c>
      <c r="CY7" s="35">
        <v>25833.333333333332</v>
      </c>
      <c r="CZ7" s="35">
        <v>26000</v>
      </c>
      <c r="DA7" s="35">
        <v>26000</v>
      </c>
      <c r="DB7" s="35">
        <v>26000</v>
      </c>
      <c r="DC7" s="35">
        <v>26000</v>
      </c>
      <c r="DD7" s="35">
        <v>26000</v>
      </c>
      <c r="DE7" s="35">
        <v>26166</v>
      </c>
      <c r="DF7" s="35">
        <v>26000</v>
      </c>
      <c r="DG7" s="35">
        <v>26125</v>
      </c>
      <c r="DH7" s="35">
        <v>26000</v>
      </c>
      <c r="DI7" s="35">
        <v>26000</v>
      </c>
      <c r="DJ7" s="35">
        <v>26000</v>
      </c>
      <c r="DK7" s="35">
        <v>26000</v>
      </c>
      <c r="DL7" s="35">
        <v>26000</v>
      </c>
      <c r="DM7" s="35">
        <v>26000</v>
      </c>
      <c r="DN7" s="35">
        <v>26166.666666666668</v>
      </c>
      <c r="DO7" s="35">
        <v>26166.666666666668</v>
      </c>
      <c r="DP7" s="35">
        <v>26000</v>
      </c>
      <c r="DQ7" s="35">
        <v>26000</v>
      </c>
      <c r="DR7" s="35">
        <v>26000</v>
      </c>
      <c r="DS7" s="35">
        <v>26333</v>
      </c>
      <c r="DT7" s="35">
        <v>26500</v>
      </c>
      <c r="DU7" s="35">
        <v>26166</v>
      </c>
      <c r="DV7" s="35">
        <v>26333</v>
      </c>
      <c r="DW7" s="35">
        <v>26250</v>
      </c>
      <c r="DX7" s="35">
        <v>26000</v>
      </c>
      <c r="DY7" s="35">
        <v>26000</v>
      </c>
      <c r="DZ7" s="35">
        <v>26333</v>
      </c>
      <c r="EA7" s="35">
        <v>26333</v>
      </c>
      <c r="EB7" s="35">
        <v>26000</v>
      </c>
      <c r="EC7" s="35">
        <v>26333</v>
      </c>
      <c r="ED7" s="35">
        <v>26266</v>
      </c>
      <c r="EE7" s="35">
        <v>26000</v>
      </c>
      <c r="EF7" s="35">
        <v>26000</v>
      </c>
      <c r="EG7" s="35">
        <v>26000</v>
      </c>
      <c r="EH7" s="35">
        <v>26000</v>
      </c>
      <c r="EI7" s="35">
        <v>26000</v>
      </c>
      <c r="EJ7" s="35">
        <v>26000</v>
      </c>
      <c r="EK7" s="35">
        <v>26000</v>
      </c>
      <c r="EL7" s="35">
        <v>26000</v>
      </c>
      <c r="EM7" s="35">
        <v>26000</v>
      </c>
      <c r="EN7" s="43">
        <v>26000</v>
      </c>
      <c r="EO7" s="43">
        <v>26000</v>
      </c>
      <c r="EP7" s="43">
        <v>26000</v>
      </c>
      <c r="EQ7" s="43">
        <v>26000</v>
      </c>
      <c r="ER7" s="43">
        <v>26000</v>
      </c>
      <c r="ES7" s="43">
        <v>26000</v>
      </c>
      <c r="ET7" s="43">
        <v>26000</v>
      </c>
      <c r="EU7" s="43">
        <v>26000</v>
      </c>
      <c r="EV7" s="43">
        <v>26000</v>
      </c>
      <c r="EW7" s="43">
        <v>26000</v>
      </c>
      <c r="EX7" s="43">
        <v>26000</v>
      </c>
      <c r="EY7" s="43">
        <v>26000</v>
      </c>
      <c r="EZ7" s="43">
        <v>28000</v>
      </c>
      <c r="FA7" s="43">
        <v>26333.333333333332</v>
      </c>
      <c r="FB7" s="43">
        <v>26333.333333333332</v>
      </c>
    </row>
    <row r="8" spans="1:158" x14ac:dyDescent="0.35">
      <c r="A8" s="16" t="s">
        <v>49</v>
      </c>
      <c r="B8" s="35">
        <v>20960</v>
      </c>
      <c r="C8" s="35">
        <v>19660</v>
      </c>
      <c r="D8" s="35">
        <v>18212.599999999999</v>
      </c>
      <c r="E8" s="35">
        <v>17560</v>
      </c>
      <c r="F8" s="35">
        <v>17800</v>
      </c>
      <c r="G8" s="35">
        <v>18450</v>
      </c>
      <c r="H8" s="35">
        <v>18600</v>
      </c>
      <c r="I8" s="35">
        <v>19050</v>
      </c>
      <c r="J8" s="35">
        <v>19380</v>
      </c>
      <c r="K8" s="35">
        <v>20237.599999999999</v>
      </c>
      <c r="L8" s="35">
        <v>20650</v>
      </c>
      <c r="M8" s="35">
        <v>20770</v>
      </c>
      <c r="N8" s="35">
        <v>20675</v>
      </c>
      <c r="O8" s="35">
        <v>19440</v>
      </c>
      <c r="P8" s="35">
        <v>19676</v>
      </c>
      <c r="Q8" s="35">
        <v>20105</v>
      </c>
      <c r="R8" s="35">
        <v>20437.599999999999</v>
      </c>
      <c r="S8" s="35">
        <v>20486</v>
      </c>
      <c r="T8" s="35">
        <v>20695</v>
      </c>
      <c r="U8" s="35">
        <v>20195</v>
      </c>
      <c r="V8" s="35">
        <v>20672</v>
      </c>
      <c r="W8" s="35">
        <v>21025</v>
      </c>
      <c r="X8" s="35">
        <v>20975</v>
      </c>
      <c r="Y8" s="35">
        <v>21072</v>
      </c>
      <c r="Z8" s="35">
        <v>21475</v>
      </c>
      <c r="AA8" s="35">
        <v>21800</v>
      </c>
      <c r="AB8" s="35">
        <v>21900</v>
      </c>
      <c r="AC8" s="35">
        <v>22300</v>
      </c>
      <c r="AD8" s="35">
        <v>22515</v>
      </c>
      <c r="AE8" s="35">
        <v>22748</v>
      </c>
      <c r="AF8" s="35">
        <v>22744</v>
      </c>
      <c r="AG8" s="35">
        <v>22748</v>
      </c>
      <c r="AH8" s="35">
        <v>22910</v>
      </c>
      <c r="AI8" s="35">
        <v>22860</v>
      </c>
      <c r="AJ8" s="35">
        <v>22810</v>
      </c>
      <c r="AK8" s="35">
        <v>22725</v>
      </c>
      <c r="AL8" s="35">
        <v>22570</v>
      </c>
      <c r="AM8" s="35">
        <v>22512</v>
      </c>
      <c r="AN8" s="35">
        <v>22600</v>
      </c>
      <c r="AO8" s="35">
        <v>22690</v>
      </c>
      <c r="AP8" s="35">
        <v>22472</v>
      </c>
      <c r="AQ8" s="35">
        <v>22480</v>
      </c>
      <c r="AR8" s="35">
        <v>22480</v>
      </c>
      <c r="AS8" s="35">
        <v>22452</v>
      </c>
      <c r="AT8" s="35">
        <v>22387.5</v>
      </c>
      <c r="AU8" s="35">
        <v>22950</v>
      </c>
      <c r="AV8" s="35">
        <v>23300</v>
      </c>
      <c r="AW8" s="35">
        <v>23325</v>
      </c>
      <c r="AX8" s="35">
        <v>23435</v>
      </c>
      <c r="AY8" s="35">
        <v>22100</v>
      </c>
      <c r="AZ8" s="35">
        <v>22125</v>
      </c>
      <c r="BA8" s="35">
        <v>22125</v>
      </c>
      <c r="BB8" s="35">
        <v>22257.5</v>
      </c>
      <c r="BC8" s="35">
        <v>22275</v>
      </c>
      <c r="BD8" s="35">
        <v>22325</v>
      </c>
      <c r="BE8" s="35">
        <v>22475</v>
      </c>
      <c r="BF8" s="35">
        <v>22850</v>
      </c>
      <c r="BG8" s="35">
        <v>22910</v>
      </c>
      <c r="BH8" s="35">
        <v>22950</v>
      </c>
      <c r="BI8" s="35">
        <v>23043.75</v>
      </c>
      <c r="BJ8" s="35">
        <v>23025</v>
      </c>
      <c r="BK8" s="35">
        <v>23118.75</v>
      </c>
      <c r="BL8" s="35">
        <v>23018.75</v>
      </c>
      <c r="BM8" s="35">
        <v>23110</v>
      </c>
      <c r="BN8" s="35">
        <v>22943.75</v>
      </c>
      <c r="BO8" s="35">
        <v>22906.25</v>
      </c>
      <c r="BP8" s="35">
        <v>23095</v>
      </c>
      <c r="BQ8" s="35">
        <v>23487.5</v>
      </c>
      <c r="BR8" s="35">
        <v>23550</v>
      </c>
      <c r="BS8" s="35">
        <v>23520</v>
      </c>
      <c r="BT8" s="35">
        <v>23731.25</v>
      </c>
      <c r="BU8" s="35">
        <v>23762.5</v>
      </c>
      <c r="BV8" s="35">
        <v>23737.5</v>
      </c>
      <c r="BW8" s="35">
        <v>23831.25</v>
      </c>
      <c r="BX8" s="35">
        <v>23812.5</v>
      </c>
      <c r="BY8" s="35">
        <v>23950</v>
      </c>
      <c r="BZ8" s="35">
        <v>24000</v>
      </c>
      <c r="CA8" s="35">
        <v>24000</v>
      </c>
      <c r="CB8" s="35">
        <v>24050</v>
      </c>
      <c r="CC8" s="35">
        <v>24062.5</v>
      </c>
      <c r="CD8" s="35">
        <v>24140</v>
      </c>
      <c r="CE8" s="35">
        <v>24281.25</v>
      </c>
      <c r="CF8" s="35">
        <v>24287.5</v>
      </c>
      <c r="CG8" s="35">
        <v>23981</v>
      </c>
      <c r="CH8" s="35">
        <v>23993.75</v>
      </c>
      <c r="CI8" s="35">
        <v>23950</v>
      </c>
      <c r="CJ8" s="35">
        <v>24035</v>
      </c>
      <c r="CK8" s="35">
        <v>25200</v>
      </c>
      <c r="CL8" s="35">
        <v>25856.25</v>
      </c>
      <c r="CM8" s="35">
        <v>25990</v>
      </c>
      <c r="CN8" s="35">
        <v>26081.25</v>
      </c>
      <c r="CO8" s="35">
        <v>26235</v>
      </c>
      <c r="CP8" s="35">
        <v>25781.25</v>
      </c>
      <c r="CQ8" s="35">
        <v>25781.25</v>
      </c>
      <c r="CR8" s="35">
        <v>25956.25</v>
      </c>
      <c r="CS8" s="35">
        <v>25950</v>
      </c>
      <c r="CT8" s="35">
        <v>26300</v>
      </c>
      <c r="CU8" s="35">
        <v>26168.75</v>
      </c>
      <c r="CV8" s="35">
        <v>25775</v>
      </c>
      <c r="CW8" s="35">
        <v>25537.5</v>
      </c>
      <c r="CX8" s="35">
        <v>25390</v>
      </c>
      <c r="CY8" s="35">
        <v>25262.5</v>
      </c>
      <c r="CZ8" s="35">
        <v>25262.5</v>
      </c>
      <c r="DA8" s="35">
        <v>25405</v>
      </c>
      <c r="DB8" s="35">
        <v>25906.25</v>
      </c>
      <c r="DC8" s="35">
        <v>25848</v>
      </c>
      <c r="DD8" s="35">
        <v>25960</v>
      </c>
      <c r="DE8" s="35">
        <v>26012</v>
      </c>
      <c r="DF8" s="35">
        <v>25950</v>
      </c>
      <c r="DG8" s="35">
        <v>26250</v>
      </c>
      <c r="DH8" s="35">
        <v>26250</v>
      </c>
      <c r="DI8" s="35">
        <v>26312.5</v>
      </c>
      <c r="DJ8" s="35">
        <v>26800</v>
      </c>
      <c r="DK8" s="35">
        <v>27000</v>
      </c>
      <c r="DL8" s="35">
        <v>27000</v>
      </c>
      <c r="DM8" s="35">
        <v>26750</v>
      </c>
      <c r="DN8" s="35">
        <v>26937.5</v>
      </c>
      <c r="DO8" s="35">
        <v>27000</v>
      </c>
      <c r="DP8" s="35">
        <v>27000</v>
      </c>
      <c r="DQ8" s="35">
        <v>27025</v>
      </c>
      <c r="DR8" s="35">
        <v>27400</v>
      </c>
      <c r="DS8" s="35">
        <v>27750</v>
      </c>
      <c r="DT8" s="35">
        <v>27750</v>
      </c>
      <c r="DU8" s="35">
        <v>28166</v>
      </c>
      <c r="DV8" s="35">
        <v>28350</v>
      </c>
      <c r="DW8" s="35">
        <v>28375</v>
      </c>
      <c r="DX8" s="35">
        <v>29000</v>
      </c>
      <c r="DY8" s="35">
        <v>29062</v>
      </c>
      <c r="DZ8" s="35">
        <v>29250</v>
      </c>
      <c r="EA8" s="35">
        <v>29650</v>
      </c>
      <c r="EB8" s="35">
        <v>29562</v>
      </c>
      <c r="EC8" s="35">
        <v>29812</v>
      </c>
      <c r="ED8" s="35">
        <v>30125</v>
      </c>
      <c r="EE8" s="35">
        <v>30000</v>
      </c>
      <c r="EF8" s="35">
        <v>29812</v>
      </c>
      <c r="EG8" s="35">
        <v>29600</v>
      </c>
      <c r="EH8" s="35">
        <v>29562</v>
      </c>
      <c r="EI8" s="35">
        <v>29438</v>
      </c>
      <c r="EJ8" s="35">
        <v>29250</v>
      </c>
      <c r="EK8" s="35">
        <v>29187.5</v>
      </c>
      <c r="EL8" s="35">
        <v>29300</v>
      </c>
      <c r="EM8" s="35">
        <v>28875</v>
      </c>
      <c r="EN8" s="43">
        <v>28666.666666666668</v>
      </c>
      <c r="EO8" s="43">
        <v>28945</v>
      </c>
      <c r="EP8" s="43">
        <v>28666.666666666668</v>
      </c>
      <c r="EQ8" s="43">
        <v>28925</v>
      </c>
      <c r="ER8" s="43">
        <v>28650</v>
      </c>
      <c r="ES8" s="43">
        <v>29000</v>
      </c>
      <c r="ET8" s="43">
        <v>29000</v>
      </c>
      <c r="EU8" s="43">
        <v>29325</v>
      </c>
      <c r="EV8" s="43">
        <v>29562.5</v>
      </c>
      <c r="EW8" s="43">
        <v>29562.5</v>
      </c>
      <c r="EX8" s="43">
        <v>29650</v>
      </c>
      <c r="EY8" s="43">
        <v>29437.5</v>
      </c>
      <c r="EZ8" s="43">
        <v>30062.5</v>
      </c>
      <c r="FA8" s="43">
        <v>30250</v>
      </c>
      <c r="FB8" s="43">
        <v>31125</v>
      </c>
    </row>
    <row r="9" spans="1:158" x14ac:dyDescent="0.35">
      <c r="A9" s="16" t="s">
        <v>50</v>
      </c>
      <c r="B9" s="36">
        <v>22750</v>
      </c>
      <c r="C9" s="36">
        <v>22675</v>
      </c>
      <c r="D9" s="36">
        <v>22050</v>
      </c>
      <c r="E9" s="36">
        <v>22540</v>
      </c>
      <c r="F9" s="36">
        <v>22675</v>
      </c>
      <c r="G9" s="36">
        <v>23800</v>
      </c>
      <c r="H9" s="36">
        <v>25740</v>
      </c>
      <c r="I9" s="36">
        <v>20075</v>
      </c>
      <c r="J9" s="36">
        <v>20540</v>
      </c>
      <c r="K9" s="36">
        <v>21700</v>
      </c>
      <c r="L9" s="36">
        <v>21600</v>
      </c>
      <c r="M9" s="36">
        <v>20720</v>
      </c>
      <c r="N9" s="36">
        <v>21238</v>
      </c>
      <c r="O9" s="36">
        <v>21375</v>
      </c>
      <c r="P9" s="36">
        <v>21060</v>
      </c>
      <c r="Q9" s="36">
        <v>21450</v>
      </c>
      <c r="R9" s="36">
        <v>21600</v>
      </c>
      <c r="S9" s="36">
        <v>21380</v>
      </c>
      <c r="T9" s="36">
        <v>21200</v>
      </c>
      <c r="U9" s="36">
        <v>21250</v>
      </c>
      <c r="V9" s="36">
        <v>21960</v>
      </c>
      <c r="W9" s="36">
        <v>21850</v>
      </c>
      <c r="X9" s="36">
        <v>21625</v>
      </c>
      <c r="Y9" s="36">
        <v>21660</v>
      </c>
      <c r="Z9" s="36">
        <v>21875</v>
      </c>
      <c r="AA9" s="36">
        <v>21675</v>
      </c>
      <c r="AB9" s="36">
        <v>22180</v>
      </c>
      <c r="AC9" s="36">
        <v>22037.5</v>
      </c>
      <c r="AD9" s="36">
        <v>22212.5</v>
      </c>
      <c r="AE9" s="36">
        <v>22460</v>
      </c>
      <c r="AF9" s="36">
        <v>22262.5</v>
      </c>
      <c r="AG9" s="36">
        <v>22310</v>
      </c>
      <c r="AH9" s="36">
        <v>22462.5</v>
      </c>
      <c r="AI9" s="36">
        <v>23175</v>
      </c>
      <c r="AJ9" s="36">
        <v>23162.5</v>
      </c>
      <c r="AK9" s="36">
        <v>23025</v>
      </c>
      <c r="AL9" s="36">
        <v>23312.5</v>
      </c>
      <c r="AM9" s="36">
        <v>23410</v>
      </c>
      <c r="AN9" s="36">
        <v>23562.5</v>
      </c>
      <c r="AO9" s="36">
        <v>24100</v>
      </c>
      <c r="AP9" s="36">
        <v>26025</v>
      </c>
      <c r="AQ9" s="36">
        <v>23194</v>
      </c>
      <c r="AR9" s="36">
        <v>25200</v>
      </c>
      <c r="AS9" s="36">
        <v>25250</v>
      </c>
      <c r="AT9" s="36">
        <v>25425</v>
      </c>
      <c r="AU9" s="36">
        <v>27310</v>
      </c>
      <c r="AV9" s="36">
        <v>27312.5</v>
      </c>
      <c r="AW9" s="36">
        <v>26812.5</v>
      </c>
      <c r="AX9" s="36">
        <v>27400</v>
      </c>
      <c r="AY9" s="36">
        <v>26675</v>
      </c>
      <c r="AZ9" s="36">
        <v>27325</v>
      </c>
      <c r="BA9" s="36">
        <v>27837.5</v>
      </c>
      <c r="BB9" s="36">
        <v>28420</v>
      </c>
      <c r="BC9" s="36">
        <v>28300</v>
      </c>
      <c r="BD9" s="36">
        <v>22062.5</v>
      </c>
      <c r="BE9" s="36">
        <v>23000</v>
      </c>
      <c r="BF9" s="36">
        <v>22000</v>
      </c>
      <c r="BG9" s="36">
        <v>22000</v>
      </c>
      <c r="BH9" s="36">
        <v>22000</v>
      </c>
      <c r="BI9" s="36">
        <v>22250</v>
      </c>
      <c r="BJ9" s="36">
        <v>21000</v>
      </c>
      <c r="BK9" s="36">
        <v>22000</v>
      </c>
      <c r="BL9" s="36">
        <v>23375</v>
      </c>
      <c r="BM9" s="36">
        <v>23200</v>
      </c>
      <c r="BN9" s="36">
        <v>23350</v>
      </c>
      <c r="BO9" s="36">
        <v>23400</v>
      </c>
      <c r="BP9" s="36">
        <v>23740</v>
      </c>
      <c r="BQ9" s="36">
        <v>23675</v>
      </c>
      <c r="BR9" s="36">
        <v>24075</v>
      </c>
      <c r="BS9" s="36">
        <v>24140</v>
      </c>
      <c r="BT9" s="36">
        <v>24300</v>
      </c>
      <c r="BU9" s="36">
        <v>24300</v>
      </c>
      <c r="BV9" s="36">
        <v>24375</v>
      </c>
      <c r="BW9" s="36">
        <v>24500</v>
      </c>
      <c r="BX9" s="36">
        <v>24400</v>
      </c>
      <c r="BY9" s="36">
        <v>24460</v>
      </c>
      <c r="BZ9" s="36">
        <v>24450</v>
      </c>
      <c r="CA9" s="36">
        <v>24475</v>
      </c>
      <c r="CB9" s="36">
        <v>24760</v>
      </c>
      <c r="CC9" s="36">
        <v>25050</v>
      </c>
      <c r="CD9" s="36">
        <v>25100</v>
      </c>
      <c r="CE9" s="36">
        <v>25275</v>
      </c>
      <c r="CF9" s="36">
        <v>25400</v>
      </c>
      <c r="CG9" s="36">
        <v>25340</v>
      </c>
      <c r="CH9" s="36">
        <v>25275</v>
      </c>
      <c r="CI9" s="36">
        <v>25275</v>
      </c>
      <c r="CJ9" s="36">
        <v>25360</v>
      </c>
      <c r="CK9" s="36">
        <v>25475</v>
      </c>
      <c r="CL9" s="36">
        <v>25600</v>
      </c>
      <c r="CM9" s="36">
        <v>25620</v>
      </c>
      <c r="CN9" s="36">
        <v>25687</v>
      </c>
      <c r="CO9" s="36">
        <v>25600</v>
      </c>
      <c r="CP9" s="36">
        <v>25562</v>
      </c>
      <c r="CQ9" s="36">
        <v>25600</v>
      </c>
      <c r="CR9" s="36">
        <v>25550</v>
      </c>
      <c r="CS9" s="36">
        <v>25675</v>
      </c>
      <c r="CT9" s="36">
        <v>25600</v>
      </c>
      <c r="CU9" s="35">
        <v>25625</v>
      </c>
      <c r="CV9" s="35">
        <v>25740</v>
      </c>
      <c r="CW9" s="35">
        <v>25500</v>
      </c>
      <c r="CX9" s="35">
        <v>26000</v>
      </c>
      <c r="CY9" s="35">
        <v>25550</v>
      </c>
      <c r="CZ9" s="35">
        <v>25600</v>
      </c>
      <c r="DA9" s="35">
        <v>25740</v>
      </c>
      <c r="DB9" s="35">
        <v>25400</v>
      </c>
      <c r="DC9" s="35">
        <v>25500</v>
      </c>
      <c r="DD9" s="35">
        <v>25560</v>
      </c>
      <c r="DE9" s="35">
        <v>25275</v>
      </c>
      <c r="DF9" s="35">
        <v>25720</v>
      </c>
      <c r="DG9" s="35">
        <v>25550</v>
      </c>
      <c r="DH9" s="35">
        <v>25675</v>
      </c>
      <c r="DI9" s="35">
        <v>26000</v>
      </c>
      <c r="DJ9" s="35">
        <v>26000</v>
      </c>
      <c r="DK9" s="35">
        <v>26300</v>
      </c>
      <c r="DL9" s="35">
        <v>26125</v>
      </c>
      <c r="DM9" s="35">
        <v>25620</v>
      </c>
      <c r="DN9" s="35">
        <v>26000</v>
      </c>
      <c r="DO9" s="35">
        <v>26140</v>
      </c>
      <c r="DP9" s="35">
        <v>26450</v>
      </c>
      <c r="DQ9" s="35">
        <v>26650</v>
      </c>
      <c r="DR9" s="35">
        <v>26640</v>
      </c>
      <c r="DS9" s="35">
        <v>25925</v>
      </c>
      <c r="DT9" s="35">
        <v>25675</v>
      </c>
      <c r="DU9" s="35">
        <v>25600</v>
      </c>
      <c r="DV9" s="35">
        <v>25840</v>
      </c>
      <c r="DW9" s="35">
        <v>26000</v>
      </c>
      <c r="DX9" s="35">
        <v>26000</v>
      </c>
      <c r="DY9" s="35">
        <v>26000</v>
      </c>
      <c r="DZ9" s="35">
        <v>26575</v>
      </c>
      <c r="EA9" s="35">
        <v>26720</v>
      </c>
      <c r="EB9" s="35">
        <v>26150</v>
      </c>
      <c r="EC9" s="35">
        <v>26600</v>
      </c>
      <c r="ED9" s="35">
        <v>26700</v>
      </c>
      <c r="EE9" s="35">
        <v>26900</v>
      </c>
      <c r="EF9" s="35">
        <v>26950</v>
      </c>
      <c r="EG9" s="35">
        <v>26950</v>
      </c>
      <c r="EH9" s="35">
        <v>26950</v>
      </c>
      <c r="EI9" s="35">
        <v>26950</v>
      </c>
      <c r="EJ9" s="35">
        <v>26950</v>
      </c>
      <c r="EK9" s="35">
        <v>26950</v>
      </c>
      <c r="EL9" s="35">
        <v>26950</v>
      </c>
      <c r="EM9" s="35">
        <v>26700</v>
      </c>
      <c r="EN9" s="35">
        <v>26700</v>
      </c>
      <c r="EO9" s="43">
        <v>26700</v>
      </c>
      <c r="EP9" s="43">
        <v>26700</v>
      </c>
      <c r="EQ9" s="43">
        <v>26700</v>
      </c>
      <c r="ER9" s="43">
        <v>26700</v>
      </c>
      <c r="ES9" s="43">
        <v>26700</v>
      </c>
      <c r="ET9" s="43">
        <v>26700</v>
      </c>
      <c r="EU9" s="43">
        <v>26700</v>
      </c>
      <c r="EV9" s="43">
        <v>26700</v>
      </c>
      <c r="EW9" s="43">
        <v>26700</v>
      </c>
      <c r="EX9" s="43">
        <v>26700</v>
      </c>
      <c r="EY9" s="43">
        <v>26700</v>
      </c>
      <c r="EZ9" s="43">
        <v>26700</v>
      </c>
      <c r="FA9" s="43">
        <v>26700</v>
      </c>
      <c r="FB9" s="43">
        <v>26700</v>
      </c>
    </row>
    <row r="10" spans="1:158" x14ac:dyDescent="0.35">
      <c r="A10" s="16" t="s">
        <v>51</v>
      </c>
      <c r="B10" s="35">
        <v>21372.6</v>
      </c>
      <c r="C10" s="35">
        <v>17455</v>
      </c>
      <c r="D10" s="35">
        <v>16465</v>
      </c>
      <c r="E10" s="35">
        <v>18024</v>
      </c>
      <c r="F10" s="35">
        <v>18375</v>
      </c>
      <c r="G10" s="35">
        <v>19195</v>
      </c>
      <c r="H10" s="35">
        <v>19580</v>
      </c>
      <c r="I10" s="35">
        <v>19920</v>
      </c>
      <c r="J10" s="35">
        <v>20624</v>
      </c>
      <c r="K10" s="35">
        <v>20600</v>
      </c>
      <c r="L10" s="35">
        <v>20965</v>
      </c>
      <c r="M10" s="35">
        <v>20960</v>
      </c>
      <c r="N10" s="35">
        <v>19910</v>
      </c>
      <c r="O10" s="35">
        <v>18575</v>
      </c>
      <c r="P10" s="35">
        <v>19452</v>
      </c>
      <c r="Q10" s="35">
        <v>20465</v>
      </c>
      <c r="R10" s="35">
        <v>20907.599999999999</v>
      </c>
      <c r="S10" s="35">
        <v>20740</v>
      </c>
      <c r="T10" s="35">
        <v>20730</v>
      </c>
      <c r="U10" s="35">
        <v>20680</v>
      </c>
      <c r="V10" s="35">
        <v>20405</v>
      </c>
      <c r="W10" s="35">
        <v>21245</v>
      </c>
      <c r="X10" s="35">
        <v>21575</v>
      </c>
      <c r="Y10" s="35">
        <v>21520</v>
      </c>
      <c r="Z10" s="35">
        <v>21942.6</v>
      </c>
      <c r="AA10" s="35">
        <v>22125</v>
      </c>
      <c r="AB10" s="35">
        <v>22150</v>
      </c>
      <c r="AC10" s="35">
        <v>22150</v>
      </c>
      <c r="AD10" s="35">
        <v>22100</v>
      </c>
      <c r="AE10" s="35">
        <v>22200</v>
      </c>
      <c r="AF10" s="35">
        <v>22200</v>
      </c>
      <c r="AG10" s="35">
        <v>22500</v>
      </c>
      <c r="AH10" s="35">
        <v>22800</v>
      </c>
      <c r="AI10" s="35">
        <v>22500</v>
      </c>
      <c r="AJ10" s="35">
        <v>22800</v>
      </c>
      <c r="AK10" s="35">
        <v>22720</v>
      </c>
      <c r="AL10" s="35">
        <v>22660</v>
      </c>
      <c r="AM10" s="35">
        <v>22400</v>
      </c>
      <c r="AN10" s="35">
        <v>23100</v>
      </c>
      <c r="AO10" s="35">
        <v>23160</v>
      </c>
      <c r="AP10" s="35">
        <v>23000</v>
      </c>
      <c r="AQ10" s="35">
        <v>23100</v>
      </c>
      <c r="AR10" s="35">
        <v>23000</v>
      </c>
      <c r="AS10" s="35">
        <v>23000</v>
      </c>
      <c r="AT10" s="35">
        <v>23100</v>
      </c>
      <c r="AU10" s="35">
        <v>23000</v>
      </c>
      <c r="AV10" s="35">
        <v>23000</v>
      </c>
      <c r="AW10" s="35">
        <v>23200</v>
      </c>
      <c r="AX10" s="35">
        <v>23140</v>
      </c>
      <c r="AY10" s="35">
        <v>22450</v>
      </c>
      <c r="AZ10" s="35">
        <v>22300</v>
      </c>
      <c r="BA10" s="35">
        <v>22080</v>
      </c>
      <c r="BB10" s="35">
        <v>22380</v>
      </c>
      <c r="BC10" s="35">
        <v>22600</v>
      </c>
      <c r="BD10" s="35">
        <v>23100</v>
      </c>
      <c r="BE10" s="35">
        <v>23000</v>
      </c>
      <c r="BF10" s="35">
        <v>23000</v>
      </c>
      <c r="BG10" s="35">
        <v>23100</v>
      </c>
      <c r="BH10" s="35">
        <v>23100</v>
      </c>
      <c r="BI10" s="35">
        <v>23100</v>
      </c>
      <c r="BJ10" s="35">
        <v>23100</v>
      </c>
      <c r="BK10" s="35">
        <v>23900</v>
      </c>
      <c r="BL10" s="35">
        <v>24000</v>
      </c>
      <c r="BM10" s="35">
        <v>24100</v>
      </c>
      <c r="BN10" s="35">
        <v>24100</v>
      </c>
      <c r="BO10" s="35">
        <v>23840</v>
      </c>
      <c r="BP10" s="35">
        <v>24100</v>
      </c>
      <c r="BQ10" s="35">
        <v>23900</v>
      </c>
      <c r="BR10" s="35">
        <v>24000</v>
      </c>
      <c r="BS10" s="35">
        <v>24025</v>
      </c>
      <c r="BT10" s="35">
        <v>24200</v>
      </c>
      <c r="BU10" s="35">
        <v>24410</v>
      </c>
      <c r="BV10" s="35">
        <v>24200</v>
      </c>
      <c r="BW10" s="35">
        <v>25000</v>
      </c>
      <c r="BX10" s="35">
        <v>24825</v>
      </c>
      <c r="BY10" s="35">
        <v>24800</v>
      </c>
      <c r="BZ10" s="35">
        <v>24850</v>
      </c>
      <c r="CA10" s="35">
        <v>25025</v>
      </c>
      <c r="CB10" s="35">
        <v>25100</v>
      </c>
      <c r="CC10" s="35">
        <v>24400</v>
      </c>
      <c r="CD10" s="35">
        <v>24500</v>
      </c>
      <c r="CE10" s="35">
        <v>24750</v>
      </c>
      <c r="CF10" s="35">
        <v>25200</v>
      </c>
      <c r="CG10" s="35">
        <v>25400</v>
      </c>
      <c r="CH10" s="35">
        <v>25200</v>
      </c>
      <c r="CI10" s="35">
        <v>25300</v>
      </c>
      <c r="CJ10" s="35">
        <v>25600</v>
      </c>
      <c r="CK10" s="35">
        <v>25600</v>
      </c>
      <c r="CL10" s="35">
        <v>25850</v>
      </c>
      <c r="CM10" s="35">
        <v>26000</v>
      </c>
      <c r="CN10" s="35">
        <v>25900</v>
      </c>
      <c r="CO10" s="35">
        <v>25900</v>
      </c>
      <c r="CP10" s="35">
        <v>26000</v>
      </c>
      <c r="CQ10" s="35">
        <v>26000</v>
      </c>
      <c r="CR10" s="35">
        <v>26050</v>
      </c>
      <c r="CS10" s="35">
        <v>26200</v>
      </c>
      <c r="CT10" s="35">
        <v>26400</v>
      </c>
      <c r="CU10" s="35">
        <v>26400</v>
      </c>
      <c r="CV10" s="35">
        <v>26360</v>
      </c>
      <c r="CW10" s="35">
        <v>26500</v>
      </c>
      <c r="CX10" s="35">
        <v>26400</v>
      </c>
      <c r="CY10" s="35">
        <v>26400</v>
      </c>
      <c r="CZ10" s="35">
        <v>26400</v>
      </c>
      <c r="DA10" s="35">
        <v>26000</v>
      </c>
      <c r="DB10" s="35">
        <v>26300</v>
      </c>
      <c r="DC10" s="35">
        <v>26600</v>
      </c>
      <c r="DD10" s="35">
        <v>26600</v>
      </c>
      <c r="DE10" s="35">
        <v>26600</v>
      </c>
      <c r="DF10" s="35">
        <v>26720</v>
      </c>
      <c r="DG10" s="35">
        <v>27000</v>
      </c>
      <c r="DH10" s="35">
        <v>27150</v>
      </c>
      <c r="DI10" s="35">
        <v>27200</v>
      </c>
      <c r="DJ10" s="35">
        <v>27000</v>
      </c>
      <c r="DK10" s="35">
        <v>27000</v>
      </c>
      <c r="DL10" s="35">
        <v>27200</v>
      </c>
      <c r="DM10" s="35">
        <v>27200</v>
      </c>
      <c r="DN10" s="35">
        <v>27200</v>
      </c>
      <c r="DO10" s="35">
        <v>27400</v>
      </c>
      <c r="DP10" s="35">
        <v>27250</v>
      </c>
      <c r="DQ10" s="35">
        <v>27200</v>
      </c>
      <c r="DR10" s="35">
        <v>27800</v>
      </c>
      <c r="DS10" s="35">
        <v>27800</v>
      </c>
      <c r="DT10" s="35">
        <v>28000</v>
      </c>
      <c r="DU10" s="35">
        <v>27600</v>
      </c>
      <c r="DV10" s="35">
        <v>27800</v>
      </c>
      <c r="DW10" s="35">
        <v>27950</v>
      </c>
      <c r="DX10" s="35">
        <v>27840</v>
      </c>
      <c r="DY10" s="35">
        <v>28000</v>
      </c>
      <c r="DZ10" s="35">
        <v>27650</v>
      </c>
      <c r="EA10" s="35">
        <v>27440</v>
      </c>
      <c r="EB10" s="35">
        <v>27400</v>
      </c>
      <c r="EC10" s="35">
        <v>27650</v>
      </c>
      <c r="ED10" s="35">
        <v>27800</v>
      </c>
      <c r="EE10" s="35">
        <v>27800</v>
      </c>
      <c r="EF10" s="35">
        <v>27600</v>
      </c>
      <c r="EG10" s="35">
        <v>27750</v>
      </c>
      <c r="EH10" s="35">
        <v>27750</v>
      </c>
      <c r="EI10" s="35">
        <v>28050</v>
      </c>
      <c r="EJ10" s="35">
        <v>27800</v>
      </c>
      <c r="EK10" s="35">
        <v>27968.75</v>
      </c>
      <c r="EL10" s="35">
        <v>28080</v>
      </c>
      <c r="EM10" s="35">
        <v>28200</v>
      </c>
      <c r="EN10" s="43">
        <v>28450</v>
      </c>
      <c r="EO10" s="43">
        <v>28300</v>
      </c>
      <c r="EP10" s="43">
        <v>28450</v>
      </c>
      <c r="EQ10" s="43">
        <v>28388.799999999999</v>
      </c>
      <c r="ER10" s="43">
        <v>28625</v>
      </c>
      <c r="ES10" s="43">
        <v>28718.75</v>
      </c>
      <c r="ET10" s="43">
        <v>29166.666666666668</v>
      </c>
      <c r="EU10" s="43">
        <v>29166.666666666668</v>
      </c>
      <c r="EV10" s="43">
        <v>29125</v>
      </c>
      <c r="EW10" s="43">
        <v>29000</v>
      </c>
      <c r="EX10" s="43">
        <v>29500</v>
      </c>
      <c r="EY10" s="43">
        <v>29875</v>
      </c>
      <c r="EZ10" s="43">
        <v>30125</v>
      </c>
      <c r="FA10" s="43">
        <v>32250</v>
      </c>
      <c r="FB10" s="43">
        <v>32750</v>
      </c>
    </row>
    <row r="11" spans="1:158" x14ac:dyDescent="0.35">
      <c r="A11" s="16" t="s">
        <v>52</v>
      </c>
      <c r="B11" s="35">
        <v>21375</v>
      </c>
      <c r="C11" s="35">
        <v>18012.5</v>
      </c>
      <c r="D11" s="35">
        <v>16631.25</v>
      </c>
      <c r="E11" s="35">
        <v>17527.5</v>
      </c>
      <c r="F11" s="35">
        <v>18275</v>
      </c>
      <c r="G11" s="35">
        <v>18937.5</v>
      </c>
      <c r="H11" s="35">
        <v>19156.25</v>
      </c>
      <c r="I11" s="35">
        <v>19737.5</v>
      </c>
      <c r="J11" s="35">
        <v>20937.5</v>
      </c>
      <c r="K11" s="35">
        <v>21220</v>
      </c>
      <c r="L11" s="35">
        <v>20815.75</v>
      </c>
      <c r="M11" s="35">
        <v>20568.75</v>
      </c>
      <c r="N11" s="35">
        <v>20312.5</v>
      </c>
      <c r="O11" s="35">
        <v>18287.5</v>
      </c>
      <c r="P11" s="35">
        <v>18833.25</v>
      </c>
      <c r="Q11" s="35">
        <v>20525</v>
      </c>
      <c r="R11" s="35">
        <v>20575</v>
      </c>
      <c r="S11" s="35">
        <v>20650</v>
      </c>
      <c r="T11" s="35">
        <v>20641.666666666668</v>
      </c>
      <c r="U11" s="35">
        <v>20687.5</v>
      </c>
      <c r="V11" s="35">
        <v>20775</v>
      </c>
      <c r="W11" s="35">
        <v>21543.75</v>
      </c>
      <c r="X11" s="35">
        <v>21881.25</v>
      </c>
      <c r="Y11" s="35">
        <v>21775</v>
      </c>
      <c r="Z11" s="35">
        <v>22015.75</v>
      </c>
      <c r="AA11" s="35">
        <v>21635.75</v>
      </c>
      <c r="AB11" s="35">
        <v>21853.25</v>
      </c>
      <c r="AC11" s="35">
        <v>22070.75</v>
      </c>
      <c r="AD11" s="35">
        <v>22303.25</v>
      </c>
      <c r="AE11" s="35">
        <v>22337.5</v>
      </c>
      <c r="AF11" s="35">
        <v>22387.5</v>
      </c>
      <c r="AG11" s="35">
        <v>22387.5</v>
      </c>
      <c r="AH11" s="35">
        <v>22437.5</v>
      </c>
      <c r="AI11" s="35">
        <v>22487.5</v>
      </c>
      <c r="AJ11" s="35">
        <v>22575</v>
      </c>
      <c r="AK11" s="35">
        <v>22662.5</v>
      </c>
      <c r="AL11" s="35">
        <v>22656.25</v>
      </c>
      <c r="AM11" s="35">
        <v>22775</v>
      </c>
      <c r="AN11" s="35">
        <v>22887.5</v>
      </c>
      <c r="AO11" s="35">
        <v>22775</v>
      </c>
      <c r="AP11" s="35">
        <v>22787.5</v>
      </c>
      <c r="AQ11" s="35">
        <v>22947</v>
      </c>
      <c r="AR11" s="35">
        <v>23093.75</v>
      </c>
      <c r="AS11" s="35">
        <v>23137.5</v>
      </c>
      <c r="AT11" s="35">
        <v>23037.5</v>
      </c>
      <c r="AU11" s="35">
        <v>23100</v>
      </c>
      <c r="AV11" s="35">
        <v>23000</v>
      </c>
      <c r="AW11" s="35">
        <v>23725</v>
      </c>
      <c r="AX11" s="35">
        <v>23850</v>
      </c>
      <c r="AY11" s="35">
        <v>22406.25</v>
      </c>
      <c r="AZ11" s="35">
        <v>22456.25</v>
      </c>
      <c r="BA11" s="35">
        <v>22975</v>
      </c>
      <c r="BB11" s="35">
        <v>23537.5</v>
      </c>
      <c r="BC11" s="35">
        <v>22918.75</v>
      </c>
      <c r="BD11" s="35">
        <v>23000</v>
      </c>
      <c r="BE11" s="35">
        <v>23150</v>
      </c>
      <c r="BF11" s="35">
        <v>23150</v>
      </c>
      <c r="BG11" s="35">
        <v>23093.75</v>
      </c>
      <c r="BH11" s="35">
        <v>23318.75</v>
      </c>
      <c r="BI11" s="35">
        <v>23431.25</v>
      </c>
      <c r="BJ11" s="35">
        <v>23293.75</v>
      </c>
      <c r="BK11" s="35">
        <v>23393.75</v>
      </c>
      <c r="BL11" s="35">
        <v>23468.75</v>
      </c>
      <c r="BM11" s="35">
        <v>23325</v>
      </c>
      <c r="BN11" s="35">
        <v>23300</v>
      </c>
      <c r="BO11" s="35">
        <v>23406.25</v>
      </c>
      <c r="BP11" s="35">
        <v>24275</v>
      </c>
      <c r="BQ11" s="35">
        <v>24166.75</v>
      </c>
      <c r="BR11" s="35">
        <v>24150</v>
      </c>
      <c r="BS11" s="35">
        <v>24293.75</v>
      </c>
      <c r="BT11" s="35">
        <v>24250</v>
      </c>
      <c r="BU11" s="35">
        <v>24400</v>
      </c>
      <c r="BV11" s="35">
        <v>24400</v>
      </c>
      <c r="BW11" s="35">
        <v>24481.25</v>
      </c>
      <c r="BX11" s="35">
        <v>24543.75</v>
      </c>
      <c r="BY11" s="35">
        <v>24700</v>
      </c>
      <c r="BZ11" s="35">
        <v>24662.5</v>
      </c>
      <c r="CA11" s="35">
        <v>24787.5</v>
      </c>
      <c r="CB11" s="35">
        <v>24918.75</v>
      </c>
      <c r="CC11" s="35">
        <v>24906.25</v>
      </c>
      <c r="CD11" s="35">
        <v>24931.25</v>
      </c>
      <c r="CE11" s="35">
        <v>25275</v>
      </c>
      <c r="CF11" s="35">
        <v>25353.25</v>
      </c>
      <c r="CG11" s="35">
        <v>25180</v>
      </c>
      <c r="CH11" s="35">
        <v>25604</v>
      </c>
      <c r="CI11" s="35">
        <v>25662.5</v>
      </c>
      <c r="CJ11" s="35">
        <v>25725</v>
      </c>
      <c r="CK11" s="35">
        <v>25643.75</v>
      </c>
      <c r="CL11" s="35">
        <v>25800</v>
      </c>
      <c r="CM11" s="35">
        <v>25762.5</v>
      </c>
      <c r="CN11" s="35">
        <v>25525</v>
      </c>
      <c r="CO11" s="35">
        <v>25691.666666666668</v>
      </c>
      <c r="CP11" s="35">
        <v>25443.75</v>
      </c>
      <c r="CQ11" s="35">
        <v>25466.75</v>
      </c>
      <c r="CR11" s="35">
        <v>25668.75</v>
      </c>
      <c r="CS11" s="35">
        <v>25815</v>
      </c>
      <c r="CT11" s="35">
        <v>25875</v>
      </c>
      <c r="CU11" s="35">
        <v>25912.5</v>
      </c>
      <c r="CV11" s="35">
        <v>25937.5</v>
      </c>
      <c r="CW11" s="35">
        <v>26000</v>
      </c>
      <c r="CX11" s="35">
        <v>25880</v>
      </c>
      <c r="CY11" s="35">
        <v>26037.5</v>
      </c>
      <c r="CZ11" s="35">
        <v>25912.5</v>
      </c>
      <c r="DA11" s="35">
        <v>26000</v>
      </c>
      <c r="DB11" s="35">
        <v>26000</v>
      </c>
      <c r="DC11" s="35">
        <v>26000</v>
      </c>
      <c r="DD11" s="35">
        <v>26000</v>
      </c>
      <c r="DE11" s="35">
        <v>26000</v>
      </c>
      <c r="DF11" s="35">
        <v>26010</v>
      </c>
      <c r="DG11" s="35">
        <v>25993.75</v>
      </c>
      <c r="DH11" s="35">
        <v>26093.75</v>
      </c>
      <c r="DI11" s="35">
        <v>26125</v>
      </c>
      <c r="DJ11" s="35">
        <v>26135</v>
      </c>
      <c r="DK11" s="35">
        <v>26418.75</v>
      </c>
      <c r="DL11" s="35">
        <v>26400</v>
      </c>
      <c r="DM11" s="35">
        <v>26565</v>
      </c>
      <c r="DN11" s="35">
        <v>26900</v>
      </c>
      <c r="DO11" s="35">
        <v>27000</v>
      </c>
      <c r="DP11" s="35">
        <v>27125</v>
      </c>
      <c r="DQ11" s="35">
        <v>27750</v>
      </c>
      <c r="DR11" s="35">
        <v>28000</v>
      </c>
      <c r="DS11" s="35">
        <v>27125</v>
      </c>
      <c r="DT11" s="35">
        <v>26531</v>
      </c>
      <c r="DU11" s="35">
        <v>26406</v>
      </c>
      <c r="DV11" s="35">
        <v>27000</v>
      </c>
      <c r="DW11" s="35">
        <v>27062</v>
      </c>
      <c r="DX11" s="35">
        <v>27000</v>
      </c>
      <c r="DY11" s="35">
        <v>27000</v>
      </c>
      <c r="DZ11" s="35">
        <v>27031</v>
      </c>
      <c r="EA11" s="35">
        <v>27115</v>
      </c>
      <c r="EB11" s="35">
        <v>27270</v>
      </c>
      <c r="EC11" s="35">
        <v>27812</v>
      </c>
      <c r="ED11" s="35">
        <v>28015</v>
      </c>
      <c r="EE11" s="35">
        <v>28056</v>
      </c>
      <c r="EF11" s="35">
        <v>28000</v>
      </c>
      <c r="EG11" s="35">
        <v>28000</v>
      </c>
      <c r="EH11" s="35">
        <v>28000</v>
      </c>
      <c r="EI11" s="35">
        <v>28000</v>
      </c>
      <c r="EJ11" s="35">
        <v>28000</v>
      </c>
      <c r="EK11" s="35">
        <v>28000</v>
      </c>
      <c r="EL11" s="35">
        <v>27550</v>
      </c>
      <c r="EM11" s="35">
        <v>28000</v>
      </c>
      <c r="EN11" s="43">
        <v>28250</v>
      </c>
      <c r="EO11" s="43">
        <v>28250</v>
      </c>
      <c r="EP11" s="43">
        <v>28500</v>
      </c>
      <c r="EQ11" s="43">
        <v>28477.75</v>
      </c>
      <c r="ER11" s="43">
        <v>27750</v>
      </c>
      <c r="ES11" s="43">
        <v>27875</v>
      </c>
      <c r="ET11" s="43">
        <v>27700</v>
      </c>
      <c r="EU11" s="43">
        <v>27768.75</v>
      </c>
      <c r="EV11" s="43">
        <v>27875</v>
      </c>
      <c r="EW11" s="43">
        <v>27843.75</v>
      </c>
      <c r="EX11" s="43">
        <v>27433.333333333332</v>
      </c>
      <c r="EY11" s="43">
        <v>28556.25</v>
      </c>
      <c r="EZ11" s="43">
        <v>29750</v>
      </c>
      <c r="FA11" s="43">
        <v>30500</v>
      </c>
      <c r="FB11" s="43">
        <v>30500</v>
      </c>
    </row>
    <row r="12" spans="1:158" x14ac:dyDescent="0.35">
      <c r="A12" s="16" t="s">
        <v>53</v>
      </c>
      <c r="B12" s="35">
        <v>21083.333333333332</v>
      </c>
      <c r="C12" s="35">
        <v>18125</v>
      </c>
      <c r="D12" s="35">
        <v>16583.333333333332</v>
      </c>
      <c r="E12" s="35">
        <v>18458.333333333332</v>
      </c>
      <c r="F12" s="35">
        <v>18166.666666666668</v>
      </c>
      <c r="G12" s="35">
        <v>19083.333333333332</v>
      </c>
      <c r="H12" s="35">
        <v>19258.333333333332</v>
      </c>
      <c r="I12" s="35">
        <v>19841.666666666668</v>
      </c>
      <c r="J12" s="35">
        <v>20750</v>
      </c>
      <c r="K12" s="35">
        <v>21000</v>
      </c>
      <c r="L12" s="35">
        <v>20833.333333333332</v>
      </c>
      <c r="M12" s="35">
        <v>20383.333333333332</v>
      </c>
      <c r="N12" s="35">
        <v>19416.666666666668</v>
      </c>
      <c r="O12" s="35">
        <v>18125</v>
      </c>
      <c r="P12" s="35">
        <v>19833.333333333332</v>
      </c>
      <c r="Q12" s="35">
        <v>21050</v>
      </c>
      <c r="R12" s="35">
        <v>20716.666666666668</v>
      </c>
      <c r="S12" s="35">
        <v>21066.666666666668</v>
      </c>
      <c r="T12" s="35">
        <v>20400</v>
      </c>
      <c r="U12" s="35">
        <v>20175</v>
      </c>
      <c r="V12" s="35">
        <v>20758.333333333332</v>
      </c>
      <c r="W12" s="35">
        <v>21375</v>
      </c>
      <c r="X12" s="35">
        <v>21933.333333333332</v>
      </c>
      <c r="Y12" s="35">
        <v>21766.666666666668</v>
      </c>
      <c r="Z12" s="35">
        <v>22366.666666666668</v>
      </c>
      <c r="AA12" s="35">
        <v>22266.666666666668</v>
      </c>
      <c r="AB12" s="35">
        <v>22033.333333333332</v>
      </c>
      <c r="AC12" s="35">
        <v>22400</v>
      </c>
      <c r="AD12" s="35">
        <v>22400</v>
      </c>
      <c r="AE12" s="35">
        <v>22533.333333333332</v>
      </c>
      <c r="AF12" s="35">
        <v>22625</v>
      </c>
      <c r="AG12" s="35">
        <v>22758.333333333332</v>
      </c>
      <c r="AH12" s="35">
        <v>22916.666666666668</v>
      </c>
      <c r="AI12" s="35">
        <v>23166.666666666668</v>
      </c>
      <c r="AJ12" s="35">
        <v>23133.333333333332</v>
      </c>
      <c r="AK12" s="35">
        <v>23300</v>
      </c>
      <c r="AL12" s="35">
        <v>23300</v>
      </c>
      <c r="AM12" s="35">
        <v>23233.333333333332</v>
      </c>
      <c r="AN12" s="35">
        <v>23133.333333333332</v>
      </c>
      <c r="AO12" s="35">
        <v>23133.333333333332</v>
      </c>
      <c r="AP12" s="35">
        <v>23133.333333333332</v>
      </c>
      <c r="AQ12" s="35">
        <v>23416.666666666668</v>
      </c>
      <c r="AR12" s="35">
        <v>23133.333333333332</v>
      </c>
      <c r="AS12" s="35">
        <v>23166.666666666668</v>
      </c>
      <c r="AT12" s="35">
        <v>23166.666666666668</v>
      </c>
      <c r="AU12" s="35">
        <v>23166.666666666668</v>
      </c>
      <c r="AV12" s="35">
        <v>23166.666666666668</v>
      </c>
      <c r="AW12" s="35">
        <v>23000</v>
      </c>
      <c r="AX12" s="35">
        <v>23533.333333333332</v>
      </c>
      <c r="AY12" s="35">
        <v>21333.333333333332</v>
      </c>
      <c r="AZ12" s="35">
        <v>21000</v>
      </c>
      <c r="BA12" s="35">
        <v>22000</v>
      </c>
      <c r="BB12" s="35">
        <v>22666.666666666668</v>
      </c>
      <c r="BC12" s="35">
        <v>22646</v>
      </c>
      <c r="BD12" s="35">
        <v>22600</v>
      </c>
      <c r="BE12" s="35">
        <v>22833.333333333332</v>
      </c>
      <c r="BF12" s="35">
        <v>22700</v>
      </c>
      <c r="BG12" s="35">
        <v>22933.333333333332</v>
      </c>
      <c r="BH12" s="35">
        <v>23066.666666666668</v>
      </c>
      <c r="BI12" s="35">
        <v>23333.333333333332</v>
      </c>
      <c r="BJ12" s="35">
        <v>23316.666666666668</v>
      </c>
      <c r="BK12" s="35">
        <v>23633.333333333332</v>
      </c>
      <c r="BL12" s="35">
        <v>23933.333333333332</v>
      </c>
      <c r="BM12" s="35">
        <v>24000</v>
      </c>
      <c r="BN12" s="35">
        <v>24000</v>
      </c>
      <c r="BO12" s="35">
        <v>23500</v>
      </c>
      <c r="BP12" s="35">
        <v>23875</v>
      </c>
      <c r="BQ12" s="35">
        <v>24000</v>
      </c>
      <c r="BR12" s="35">
        <v>24000</v>
      </c>
      <c r="BS12" s="35">
        <v>24166.666666666668</v>
      </c>
      <c r="BT12" s="35">
        <v>24333.333333333332</v>
      </c>
      <c r="BU12" s="35">
        <v>24333.333333333332</v>
      </c>
      <c r="BV12" s="35">
        <v>25000</v>
      </c>
      <c r="BW12" s="35">
        <v>25000</v>
      </c>
      <c r="BX12" s="35">
        <v>24833.333333333332</v>
      </c>
      <c r="BY12" s="35">
        <v>24833.333333333332</v>
      </c>
      <c r="BZ12" s="35">
        <v>25000</v>
      </c>
      <c r="CA12" s="35">
        <v>25000</v>
      </c>
      <c r="CB12" s="35">
        <v>25000</v>
      </c>
      <c r="CC12" s="35">
        <v>25100</v>
      </c>
      <c r="CD12" s="35">
        <v>25000</v>
      </c>
      <c r="CE12" s="35">
        <v>25000</v>
      </c>
      <c r="CF12" s="35">
        <v>25000</v>
      </c>
      <c r="CG12" s="35">
        <v>25000</v>
      </c>
      <c r="CH12" s="35">
        <v>25000</v>
      </c>
      <c r="CI12" s="35">
        <v>25000</v>
      </c>
      <c r="CJ12" s="35">
        <v>25000</v>
      </c>
      <c r="CK12" s="35">
        <v>25083.333333333332</v>
      </c>
      <c r="CL12" s="35">
        <v>25258.333333333332</v>
      </c>
      <c r="CM12" s="35">
        <v>25433.333333333332</v>
      </c>
      <c r="CN12" s="35">
        <v>25291.666666666668</v>
      </c>
      <c r="CO12" s="35">
        <v>25375</v>
      </c>
      <c r="CP12" s="35">
        <v>25833.333333333332</v>
      </c>
      <c r="CQ12" s="35">
        <v>25750</v>
      </c>
      <c r="CR12" s="35">
        <v>26000</v>
      </c>
      <c r="CS12" s="35">
        <v>26125</v>
      </c>
      <c r="CT12" s="35">
        <v>25866.666666666668</v>
      </c>
      <c r="CU12" s="35">
        <v>26166.666666666668</v>
      </c>
      <c r="CV12" s="35">
        <v>26000</v>
      </c>
      <c r="CW12" s="35">
        <v>26000</v>
      </c>
      <c r="CX12" s="35">
        <v>26000</v>
      </c>
      <c r="CY12" s="35">
        <v>26333.333333333332</v>
      </c>
      <c r="CZ12" s="35">
        <v>26333.333333333332</v>
      </c>
      <c r="DA12" s="35">
        <v>27166.666666666668</v>
      </c>
      <c r="DB12" s="35">
        <v>26541.666666666668</v>
      </c>
      <c r="DC12" s="35">
        <v>26500</v>
      </c>
      <c r="DD12" s="35">
        <v>26566.666666666668</v>
      </c>
      <c r="DE12" s="35">
        <v>26666</v>
      </c>
      <c r="DF12" s="35">
        <v>26600</v>
      </c>
      <c r="DG12" s="35">
        <v>26266.666666666668</v>
      </c>
      <c r="DH12" s="35">
        <v>27000</v>
      </c>
      <c r="DI12" s="35">
        <v>27100</v>
      </c>
      <c r="DJ12" s="35">
        <v>27146.666666666668</v>
      </c>
      <c r="DK12" s="35">
        <v>27000</v>
      </c>
      <c r="DL12" s="35">
        <v>27000</v>
      </c>
      <c r="DM12" s="35">
        <v>27000</v>
      </c>
      <c r="DN12" s="35">
        <v>27000</v>
      </c>
      <c r="DO12" s="35">
        <v>27000</v>
      </c>
      <c r="DP12" s="35">
        <v>27166.666666666668</v>
      </c>
      <c r="DQ12" s="35">
        <v>27000</v>
      </c>
      <c r="DR12" s="35">
        <v>27666</v>
      </c>
      <c r="DS12" s="35">
        <v>27500</v>
      </c>
      <c r="DT12" s="35">
        <v>28000</v>
      </c>
      <c r="DU12" s="35">
        <v>28000</v>
      </c>
      <c r="DV12" s="35">
        <v>28186</v>
      </c>
      <c r="DW12" s="35">
        <v>28083</v>
      </c>
      <c r="DX12" s="35">
        <v>28166</v>
      </c>
      <c r="DY12" s="35">
        <v>27958</v>
      </c>
      <c r="DZ12" s="35">
        <v>27666</v>
      </c>
      <c r="EA12" s="35">
        <v>27566</v>
      </c>
      <c r="EB12" s="35">
        <v>27500</v>
      </c>
      <c r="EC12" s="36">
        <v>27800</v>
      </c>
      <c r="ED12" s="36">
        <v>27685</v>
      </c>
      <c r="EE12" s="36">
        <v>28266</v>
      </c>
      <c r="EF12" s="36">
        <v>28266</v>
      </c>
      <c r="EG12" s="36">
        <v>28500</v>
      </c>
      <c r="EH12" s="35">
        <v>28500</v>
      </c>
      <c r="EI12" s="35">
        <v>28500</v>
      </c>
      <c r="EJ12" s="35">
        <v>28500</v>
      </c>
      <c r="EK12" s="35">
        <v>28500</v>
      </c>
      <c r="EL12" s="35">
        <v>28500</v>
      </c>
      <c r="EM12" s="35">
        <v>28166.666666666668</v>
      </c>
      <c r="EN12" s="43">
        <v>28466.666666666668</v>
      </c>
      <c r="EO12" s="43">
        <v>28326.666666666668</v>
      </c>
      <c r="EP12" s="43">
        <v>28800</v>
      </c>
      <c r="EQ12" s="43">
        <v>28802.333333333332</v>
      </c>
      <c r="ER12" s="43">
        <v>28833.333333333332</v>
      </c>
      <c r="ES12" s="43">
        <v>28833.333333333332</v>
      </c>
      <c r="ET12" s="43">
        <v>29200</v>
      </c>
      <c r="EU12" s="43">
        <v>29333.333333333332</v>
      </c>
      <c r="EV12" s="43">
        <v>30025</v>
      </c>
      <c r="EW12" s="43">
        <v>30375</v>
      </c>
      <c r="EX12" s="43">
        <v>29700</v>
      </c>
      <c r="EY12" s="43">
        <v>30833.333333333332</v>
      </c>
      <c r="EZ12" s="43">
        <v>31333.333333333332</v>
      </c>
      <c r="FA12" s="43">
        <v>32133.333333333332</v>
      </c>
      <c r="FB12" s="43">
        <v>33333.333333333336</v>
      </c>
    </row>
    <row r="13" spans="1:158" x14ac:dyDescent="0.35">
      <c r="A13" s="16" t="s">
        <v>54</v>
      </c>
      <c r="B13" s="35">
        <v>22000</v>
      </c>
      <c r="C13" s="35">
        <v>19000</v>
      </c>
      <c r="D13" s="35">
        <v>18000</v>
      </c>
      <c r="E13" s="35">
        <v>18400</v>
      </c>
      <c r="F13" s="35">
        <v>18562.5</v>
      </c>
      <c r="G13" s="35">
        <v>19100</v>
      </c>
      <c r="H13" s="35">
        <v>19500</v>
      </c>
      <c r="I13" s="35">
        <v>19500</v>
      </c>
      <c r="J13" s="35">
        <v>20000</v>
      </c>
      <c r="K13" s="35">
        <v>21700</v>
      </c>
      <c r="L13" s="35">
        <v>21700</v>
      </c>
      <c r="M13" s="35">
        <v>21000</v>
      </c>
      <c r="N13" s="35">
        <v>21000</v>
      </c>
      <c r="O13" s="35">
        <v>20250</v>
      </c>
      <c r="P13" s="35">
        <v>19500</v>
      </c>
      <c r="Q13" s="35">
        <v>20000</v>
      </c>
      <c r="R13" s="35">
        <v>21200</v>
      </c>
      <c r="S13" s="35">
        <v>21900</v>
      </c>
      <c r="T13" s="35">
        <v>21500</v>
      </c>
      <c r="U13" s="35">
        <v>21125</v>
      </c>
      <c r="V13" s="35">
        <v>21200</v>
      </c>
      <c r="W13" s="35">
        <v>21500</v>
      </c>
      <c r="X13" s="35">
        <v>21500</v>
      </c>
      <c r="Y13" s="35">
        <v>22000</v>
      </c>
      <c r="Z13" s="35">
        <v>22500</v>
      </c>
      <c r="AA13" s="35">
        <v>21500</v>
      </c>
      <c r="AB13" s="35">
        <v>22000</v>
      </c>
      <c r="AC13" s="35">
        <v>22000</v>
      </c>
      <c r="AD13" s="35">
        <v>22500</v>
      </c>
      <c r="AE13" s="35">
        <v>22500</v>
      </c>
      <c r="AF13" s="35">
        <v>22500</v>
      </c>
      <c r="AG13" s="35">
        <v>22500</v>
      </c>
      <c r="AH13" s="35">
        <v>22500</v>
      </c>
      <c r="AI13" s="35">
        <v>22500</v>
      </c>
      <c r="AJ13" s="35">
        <v>22500</v>
      </c>
      <c r="AK13" s="35">
        <v>22500</v>
      </c>
      <c r="AL13" s="35">
        <v>22500</v>
      </c>
      <c r="AM13" s="35">
        <v>23000</v>
      </c>
      <c r="AN13" s="35">
        <v>23000</v>
      </c>
      <c r="AO13" s="35">
        <v>23000</v>
      </c>
      <c r="AP13" s="35">
        <v>23500</v>
      </c>
      <c r="AQ13" s="35">
        <v>23000</v>
      </c>
      <c r="AR13" s="35">
        <v>24000</v>
      </c>
      <c r="AS13" s="35">
        <v>24000</v>
      </c>
      <c r="AT13" s="35">
        <v>23750</v>
      </c>
      <c r="AU13" s="35">
        <v>23750</v>
      </c>
      <c r="AV13" s="35">
        <v>23750</v>
      </c>
      <c r="AW13" s="35">
        <v>24350</v>
      </c>
      <c r="AX13" s="35">
        <v>24500</v>
      </c>
      <c r="AY13" s="35">
        <v>24375</v>
      </c>
      <c r="AZ13" s="35">
        <v>22750</v>
      </c>
      <c r="BA13" s="35">
        <v>23200</v>
      </c>
      <c r="BB13" s="35">
        <v>23125</v>
      </c>
      <c r="BC13" s="35">
        <v>23375</v>
      </c>
      <c r="BD13" s="35">
        <v>23375</v>
      </c>
      <c r="BE13" s="35">
        <v>23375</v>
      </c>
      <c r="BF13" s="35">
        <v>23375</v>
      </c>
      <c r="BG13" s="35">
        <v>23375</v>
      </c>
      <c r="BH13" s="35">
        <v>23375</v>
      </c>
      <c r="BI13" s="35">
        <v>23375</v>
      </c>
      <c r="BJ13" s="35">
        <v>23500</v>
      </c>
      <c r="BK13" s="35">
        <v>23500</v>
      </c>
      <c r="BL13" s="35">
        <v>23500</v>
      </c>
      <c r="BM13" s="35">
        <v>23500</v>
      </c>
      <c r="BN13" s="35">
        <v>23750</v>
      </c>
      <c r="BO13" s="35">
        <v>23750</v>
      </c>
      <c r="BP13" s="35">
        <v>24000</v>
      </c>
      <c r="BQ13" s="35">
        <v>24000</v>
      </c>
      <c r="BR13" s="35">
        <v>24000</v>
      </c>
      <c r="BS13" s="35">
        <v>24000</v>
      </c>
      <c r="BT13" s="35">
        <v>24000</v>
      </c>
      <c r="BU13" s="35">
        <v>24000</v>
      </c>
      <c r="BV13" s="35">
        <v>24000</v>
      </c>
      <c r="BW13" s="35">
        <v>24000</v>
      </c>
      <c r="BX13" s="35">
        <v>24250</v>
      </c>
      <c r="BY13" s="35">
        <v>24250</v>
      </c>
      <c r="BZ13" s="35">
        <v>24500</v>
      </c>
      <c r="CA13" s="35">
        <v>24500</v>
      </c>
      <c r="CB13" s="35">
        <v>24500</v>
      </c>
      <c r="CC13" s="35">
        <v>25500</v>
      </c>
      <c r="CD13" s="35">
        <v>25500</v>
      </c>
      <c r="CE13" s="35">
        <v>25875</v>
      </c>
      <c r="CF13" s="35">
        <v>25500</v>
      </c>
      <c r="CG13" s="35">
        <v>25500</v>
      </c>
      <c r="CH13" s="35">
        <v>26000</v>
      </c>
      <c r="CI13" s="35">
        <v>26000</v>
      </c>
      <c r="CJ13" s="35">
        <v>26000</v>
      </c>
      <c r="CK13" s="35">
        <v>25756.5</v>
      </c>
      <c r="CL13" s="35">
        <v>26125</v>
      </c>
      <c r="CM13" s="35">
        <v>26187.5</v>
      </c>
      <c r="CN13" s="35">
        <v>26250</v>
      </c>
      <c r="CO13" s="35">
        <v>26125</v>
      </c>
      <c r="CP13" s="35">
        <v>26187.5</v>
      </c>
      <c r="CQ13" s="35">
        <v>25775</v>
      </c>
      <c r="CR13" s="35">
        <v>25575</v>
      </c>
      <c r="CS13" s="35">
        <v>25710</v>
      </c>
      <c r="CT13" s="35">
        <v>25775</v>
      </c>
      <c r="CU13" s="35">
        <v>26250</v>
      </c>
      <c r="CV13" s="35">
        <v>26500</v>
      </c>
      <c r="CW13" s="35">
        <v>26250</v>
      </c>
      <c r="CX13" s="35">
        <v>26230</v>
      </c>
      <c r="CY13" s="35">
        <v>26500</v>
      </c>
      <c r="CZ13" s="35">
        <v>26500</v>
      </c>
      <c r="DA13" s="35">
        <v>26500</v>
      </c>
      <c r="DB13" s="35">
        <v>26500</v>
      </c>
      <c r="DC13" s="35">
        <v>26500</v>
      </c>
      <c r="DD13" s="35">
        <v>26500</v>
      </c>
      <c r="DE13" s="35">
        <v>26500</v>
      </c>
      <c r="DF13" s="35">
        <v>26500</v>
      </c>
      <c r="DG13" s="35">
        <v>26500</v>
      </c>
      <c r="DH13" s="35">
        <v>26500</v>
      </c>
      <c r="DI13" s="35">
        <v>26500</v>
      </c>
      <c r="DJ13" s="35">
        <v>26640</v>
      </c>
      <c r="DK13" s="35">
        <v>26637.5</v>
      </c>
      <c r="DL13" s="35">
        <v>26675</v>
      </c>
      <c r="DM13" s="35">
        <v>27000</v>
      </c>
      <c r="DN13" s="35">
        <v>27062.5</v>
      </c>
      <c r="DO13" s="35">
        <v>27000</v>
      </c>
      <c r="DP13" s="35">
        <v>27375</v>
      </c>
      <c r="DQ13" s="35">
        <v>27875</v>
      </c>
      <c r="DR13" s="35">
        <v>28000</v>
      </c>
      <c r="DS13" s="35">
        <v>27500</v>
      </c>
      <c r="DT13" s="35">
        <v>26937</v>
      </c>
      <c r="DU13" s="35">
        <v>27000</v>
      </c>
      <c r="DV13" s="35">
        <v>27500</v>
      </c>
      <c r="DW13" s="35">
        <v>27375</v>
      </c>
      <c r="DX13" s="35">
        <v>27000</v>
      </c>
      <c r="DY13" s="35">
        <v>27000</v>
      </c>
      <c r="DZ13" s="35">
        <v>27250</v>
      </c>
      <c r="EA13" s="35">
        <v>27100</v>
      </c>
      <c r="EB13" s="35">
        <v>27625</v>
      </c>
      <c r="EC13" s="35">
        <v>28000</v>
      </c>
      <c r="ED13" s="35">
        <v>28250</v>
      </c>
      <c r="EE13" s="35">
        <v>28000</v>
      </c>
      <c r="EF13" s="35">
        <v>28000</v>
      </c>
      <c r="EG13" s="35">
        <v>28000</v>
      </c>
      <c r="EH13" s="35">
        <v>28000</v>
      </c>
      <c r="EI13" s="35">
        <v>28000</v>
      </c>
      <c r="EJ13" s="35">
        <v>28000</v>
      </c>
      <c r="EK13" s="35">
        <v>28000</v>
      </c>
      <c r="EL13" s="35">
        <v>28000</v>
      </c>
      <c r="EM13" s="35">
        <v>28000</v>
      </c>
      <c r="EN13" s="43">
        <v>28000</v>
      </c>
      <c r="EO13" s="43">
        <v>28500</v>
      </c>
      <c r="EP13" s="43">
        <v>29000</v>
      </c>
      <c r="EQ13" s="43">
        <v>28500</v>
      </c>
      <c r="ER13" s="43">
        <v>30250</v>
      </c>
      <c r="ES13" s="43">
        <v>30250</v>
      </c>
      <c r="ET13" s="43">
        <v>30000</v>
      </c>
      <c r="EU13" s="43">
        <v>30000</v>
      </c>
      <c r="EV13" s="43">
        <v>30000</v>
      </c>
      <c r="EW13" s="43">
        <v>30000</v>
      </c>
      <c r="EX13" s="43">
        <v>30000</v>
      </c>
      <c r="EY13" s="43">
        <v>30000</v>
      </c>
      <c r="EZ13" s="43">
        <v>30000</v>
      </c>
      <c r="FA13" s="43">
        <v>30000</v>
      </c>
      <c r="FB13" s="43">
        <v>30000</v>
      </c>
    </row>
    <row r="14" spans="1:158" x14ac:dyDescent="0.35">
      <c r="A14" s="16" t="s">
        <v>55</v>
      </c>
      <c r="B14" s="35">
        <v>22150</v>
      </c>
      <c r="C14" s="35">
        <v>20844</v>
      </c>
      <c r="D14" s="35">
        <v>20225</v>
      </c>
      <c r="E14" s="35">
        <v>20510</v>
      </c>
      <c r="F14" s="35">
        <v>21425</v>
      </c>
      <c r="G14" s="35">
        <v>21712.5</v>
      </c>
      <c r="H14" s="35">
        <v>21712.5</v>
      </c>
      <c r="I14" s="35">
        <v>20262.5</v>
      </c>
      <c r="J14" s="35">
        <v>20225</v>
      </c>
      <c r="K14" s="35">
        <v>20362.5</v>
      </c>
      <c r="L14" s="35">
        <v>20950</v>
      </c>
      <c r="M14" s="35">
        <v>21300</v>
      </c>
      <c r="N14" s="35">
        <v>21087.5</v>
      </c>
      <c r="O14" s="35">
        <v>21000</v>
      </c>
      <c r="P14" s="35">
        <v>20480</v>
      </c>
      <c r="Q14" s="35">
        <v>21000</v>
      </c>
      <c r="R14" s="35">
        <v>21000</v>
      </c>
      <c r="S14" s="35">
        <v>21000</v>
      </c>
      <c r="T14" s="35">
        <v>21000</v>
      </c>
      <c r="U14" s="35">
        <v>20500</v>
      </c>
      <c r="V14" s="35">
        <v>20500</v>
      </c>
      <c r="W14" s="35">
        <v>21250</v>
      </c>
      <c r="X14" s="35">
        <v>21400</v>
      </c>
      <c r="Y14" s="35">
        <v>21592</v>
      </c>
      <c r="Z14" s="35">
        <v>21312.5</v>
      </c>
      <c r="AA14" s="35">
        <v>21574</v>
      </c>
      <c r="AB14" s="35">
        <v>22020</v>
      </c>
      <c r="AC14" s="35">
        <v>22000</v>
      </c>
      <c r="AD14" s="35">
        <v>22000</v>
      </c>
      <c r="AE14" s="35">
        <v>22100</v>
      </c>
      <c r="AF14" s="35">
        <v>22075</v>
      </c>
      <c r="AG14" s="35">
        <v>22300</v>
      </c>
      <c r="AH14" s="35">
        <v>22137.5</v>
      </c>
      <c r="AI14" s="35">
        <v>22212.5</v>
      </c>
      <c r="AJ14" s="35">
        <v>22750</v>
      </c>
      <c r="AK14" s="35">
        <v>23250</v>
      </c>
      <c r="AL14" s="35">
        <v>23312.5</v>
      </c>
      <c r="AM14" s="35">
        <v>24000</v>
      </c>
      <c r="AN14" s="35">
        <v>24250</v>
      </c>
      <c r="AO14" s="35">
        <v>24250</v>
      </c>
      <c r="AP14" s="35">
        <v>24750</v>
      </c>
      <c r="AQ14" s="35">
        <v>25000</v>
      </c>
      <c r="AR14" s="35">
        <v>25500</v>
      </c>
      <c r="AS14" s="35">
        <v>25500</v>
      </c>
      <c r="AT14" s="35">
        <v>25500</v>
      </c>
      <c r="AU14" s="35">
        <v>26000</v>
      </c>
      <c r="AV14" s="35">
        <v>27275</v>
      </c>
      <c r="AW14" s="35">
        <v>26550</v>
      </c>
      <c r="AX14" s="35">
        <v>27500</v>
      </c>
      <c r="AY14" s="35">
        <v>27000</v>
      </c>
      <c r="AZ14" s="35">
        <v>27500</v>
      </c>
      <c r="BA14" s="35">
        <v>27500</v>
      </c>
      <c r="BB14" s="35">
        <v>28250</v>
      </c>
      <c r="BC14" s="35">
        <v>28750</v>
      </c>
      <c r="BD14" s="35">
        <v>25750</v>
      </c>
      <c r="BE14" s="35">
        <v>28150</v>
      </c>
      <c r="BF14" s="35">
        <v>24812.5</v>
      </c>
      <c r="BG14" s="35">
        <v>25000</v>
      </c>
      <c r="BH14" s="35">
        <v>25000</v>
      </c>
      <c r="BI14" s="35">
        <v>25000</v>
      </c>
      <c r="BJ14" s="35">
        <v>26000</v>
      </c>
      <c r="BK14" s="35">
        <v>26000</v>
      </c>
      <c r="BL14" s="35">
        <v>25750</v>
      </c>
      <c r="BM14" s="35">
        <v>26000</v>
      </c>
      <c r="BN14" s="35">
        <v>26500</v>
      </c>
      <c r="BO14" s="35">
        <v>26500</v>
      </c>
      <c r="BP14" s="35">
        <v>28500</v>
      </c>
      <c r="BQ14" s="35">
        <v>28500</v>
      </c>
      <c r="BR14" s="35">
        <v>28750</v>
      </c>
      <c r="BS14" s="35">
        <v>28500</v>
      </c>
      <c r="BT14" s="35">
        <v>29250</v>
      </c>
      <c r="BU14" s="35">
        <v>29250</v>
      </c>
      <c r="BV14" s="35">
        <v>28250</v>
      </c>
      <c r="BW14" s="35">
        <v>28500</v>
      </c>
      <c r="BX14" s="35">
        <v>28500</v>
      </c>
      <c r="BY14" s="35">
        <v>28500</v>
      </c>
      <c r="BZ14" s="35">
        <v>28750</v>
      </c>
      <c r="CA14" s="35">
        <v>29000</v>
      </c>
      <c r="CB14" s="35">
        <v>29000</v>
      </c>
      <c r="CC14" s="35">
        <v>29500</v>
      </c>
      <c r="CD14" s="35">
        <v>29000</v>
      </c>
      <c r="CE14" s="35">
        <v>29500</v>
      </c>
      <c r="CF14" s="35">
        <v>29500</v>
      </c>
      <c r="CG14" s="35">
        <v>30000</v>
      </c>
      <c r="CH14" s="35">
        <v>30000</v>
      </c>
      <c r="CI14" s="35">
        <v>30000</v>
      </c>
      <c r="CJ14" s="35">
        <v>31000</v>
      </c>
      <c r="CK14" s="35">
        <v>31375</v>
      </c>
      <c r="CL14" s="35">
        <v>31875</v>
      </c>
      <c r="CM14" s="35">
        <v>32130</v>
      </c>
      <c r="CN14" s="35">
        <v>32400</v>
      </c>
      <c r="CO14" s="35">
        <v>31930</v>
      </c>
      <c r="CP14" s="35">
        <v>32125</v>
      </c>
      <c r="CQ14" s="35">
        <v>32750</v>
      </c>
      <c r="CR14" s="35">
        <v>33000</v>
      </c>
      <c r="CS14" s="35">
        <v>34875</v>
      </c>
      <c r="CT14" s="35">
        <v>36375</v>
      </c>
      <c r="CU14" s="35">
        <v>34000</v>
      </c>
      <c r="CV14" s="35">
        <v>33000</v>
      </c>
      <c r="CW14" s="35">
        <v>33000</v>
      </c>
      <c r="CX14" s="35">
        <v>33000</v>
      </c>
      <c r="CY14" s="35">
        <v>33000</v>
      </c>
      <c r="CZ14" s="35">
        <v>33000</v>
      </c>
      <c r="DA14" s="35">
        <v>33000</v>
      </c>
      <c r="DB14" s="35">
        <v>33000</v>
      </c>
      <c r="DC14" s="35">
        <v>33000</v>
      </c>
      <c r="DD14" s="35">
        <v>33000</v>
      </c>
      <c r="DE14" s="35">
        <v>33000</v>
      </c>
      <c r="DF14" s="35">
        <v>33000</v>
      </c>
      <c r="DG14" s="35">
        <v>33062.5</v>
      </c>
      <c r="DH14" s="35">
        <v>33000</v>
      </c>
      <c r="DI14" s="35">
        <v>33000</v>
      </c>
      <c r="DJ14" s="35">
        <v>33000</v>
      </c>
      <c r="DK14" s="35">
        <v>33000</v>
      </c>
      <c r="DL14" s="35">
        <v>33000</v>
      </c>
      <c r="DM14" s="35">
        <v>33000</v>
      </c>
      <c r="DN14" s="35">
        <v>33000</v>
      </c>
      <c r="DO14" s="35">
        <v>33000</v>
      </c>
      <c r="DP14" s="35">
        <v>33000</v>
      </c>
      <c r="DQ14" s="35">
        <v>33000</v>
      </c>
      <c r="DR14" s="35">
        <v>33000</v>
      </c>
      <c r="DS14" s="35">
        <v>33500</v>
      </c>
      <c r="DT14" s="35">
        <v>33500</v>
      </c>
      <c r="DU14" s="35">
        <v>33750</v>
      </c>
      <c r="DV14" s="35">
        <v>34000</v>
      </c>
      <c r="DW14" s="35">
        <v>34000</v>
      </c>
      <c r="DX14" s="35">
        <v>34000</v>
      </c>
      <c r="DY14" s="35">
        <v>34250</v>
      </c>
      <c r="DZ14" s="35">
        <v>34500</v>
      </c>
      <c r="EA14" s="35">
        <v>35000</v>
      </c>
      <c r="EB14" s="35">
        <v>35000</v>
      </c>
      <c r="EC14" s="35">
        <v>35000</v>
      </c>
      <c r="ED14" s="35">
        <v>35000</v>
      </c>
      <c r="EE14" s="35">
        <v>35000</v>
      </c>
      <c r="EF14" s="35">
        <v>35000</v>
      </c>
      <c r="EG14" s="35">
        <v>35000</v>
      </c>
      <c r="EH14" s="35">
        <v>35000</v>
      </c>
      <c r="EI14" s="35">
        <v>35000</v>
      </c>
      <c r="EJ14" s="35">
        <v>33400</v>
      </c>
      <c r="EK14" s="35">
        <v>35500</v>
      </c>
      <c r="EL14" s="35">
        <v>35000</v>
      </c>
      <c r="EM14" s="35">
        <v>35000</v>
      </c>
      <c r="EN14" s="43">
        <v>35500</v>
      </c>
      <c r="EO14" s="43">
        <v>35500</v>
      </c>
      <c r="EP14" s="43">
        <v>36000</v>
      </c>
      <c r="EQ14" s="43">
        <v>36000</v>
      </c>
      <c r="ER14" s="43">
        <v>36250</v>
      </c>
      <c r="ES14" s="43">
        <v>36000</v>
      </c>
      <c r="ET14" s="43">
        <v>36000</v>
      </c>
      <c r="EU14" s="43">
        <v>36000</v>
      </c>
      <c r="EV14" s="43">
        <v>36000</v>
      </c>
      <c r="EW14" s="43">
        <v>36500</v>
      </c>
      <c r="EX14" s="43">
        <v>36000</v>
      </c>
      <c r="EY14" s="43">
        <v>36500</v>
      </c>
      <c r="EZ14" s="43">
        <v>37000</v>
      </c>
      <c r="FA14" s="43">
        <v>36600</v>
      </c>
      <c r="FB14" s="43">
        <v>36000</v>
      </c>
    </row>
    <row r="15" spans="1:158" x14ac:dyDescent="0.35">
      <c r="A15" s="16" t="s">
        <v>56</v>
      </c>
      <c r="B15" s="35">
        <v>21250</v>
      </c>
      <c r="C15" s="35">
        <v>21000</v>
      </c>
      <c r="D15" s="35">
        <v>19625</v>
      </c>
      <c r="E15" s="35">
        <v>20480</v>
      </c>
      <c r="F15" s="35">
        <v>20500</v>
      </c>
      <c r="G15" s="35">
        <v>20500</v>
      </c>
      <c r="H15" s="35">
        <v>20580</v>
      </c>
      <c r="I15" s="35">
        <v>20200</v>
      </c>
      <c r="J15" s="35">
        <v>20250</v>
      </c>
      <c r="K15" s="35">
        <v>20000</v>
      </c>
      <c r="L15" s="35">
        <v>20000</v>
      </c>
      <c r="M15" s="35">
        <v>20000</v>
      </c>
      <c r="N15" s="35">
        <v>20000</v>
      </c>
      <c r="O15" s="35">
        <v>20000</v>
      </c>
      <c r="P15" s="35">
        <v>20200</v>
      </c>
      <c r="Q15" s="35">
        <v>20400</v>
      </c>
      <c r="R15" s="35">
        <v>20300</v>
      </c>
      <c r="S15" s="35">
        <v>20200</v>
      </c>
      <c r="T15" s="35">
        <v>20075</v>
      </c>
      <c r="U15" s="35">
        <v>20075</v>
      </c>
      <c r="V15" s="35">
        <v>20040</v>
      </c>
      <c r="W15" s="35">
        <v>20000</v>
      </c>
      <c r="X15" s="35">
        <v>20375</v>
      </c>
      <c r="Y15" s="35">
        <v>20070</v>
      </c>
      <c r="Z15" s="35">
        <v>20030</v>
      </c>
      <c r="AA15" s="35">
        <v>20063</v>
      </c>
      <c r="AB15" s="35">
        <v>20356</v>
      </c>
      <c r="AC15" s="35">
        <v>20300</v>
      </c>
      <c r="AD15" s="35">
        <v>20250</v>
      </c>
      <c r="AE15" s="35">
        <v>20200</v>
      </c>
      <c r="AF15" s="35">
        <v>20560</v>
      </c>
      <c r="AG15" s="35">
        <v>20150</v>
      </c>
      <c r="AH15" s="35">
        <v>20200</v>
      </c>
      <c r="AI15" s="35">
        <v>20200</v>
      </c>
      <c r="AJ15" s="35">
        <v>20275</v>
      </c>
      <c r="AK15" s="35">
        <v>20250</v>
      </c>
      <c r="AL15" s="35">
        <v>20300</v>
      </c>
      <c r="AM15" s="35">
        <v>20300</v>
      </c>
      <c r="AN15" s="35">
        <v>20350</v>
      </c>
      <c r="AO15" s="35">
        <v>20400</v>
      </c>
      <c r="AP15" s="35">
        <v>20400</v>
      </c>
      <c r="AQ15" s="35">
        <v>23250</v>
      </c>
      <c r="AR15" s="35">
        <v>24000</v>
      </c>
      <c r="AS15" s="35">
        <v>24750</v>
      </c>
      <c r="AT15" s="35">
        <v>25000</v>
      </c>
      <c r="AU15" s="35">
        <v>25000</v>
      </c>
      <c r="AV15" s="35">
        <v>26000</v>
      </c>
      <c r="AW15" s="35">
        <v>26000</v>
      </c>
      <c r="AX15" s="35">
        <v>27000</v>
      </c>
      <c r="AY15" s="35">
        <v>26500</v>
      </c>
      <c r="AZ15" s="35">
        <v>28500</v>
      </c>
      <c r="BA15" s="35">
        <v>28000</v>
      </c>
      <c r="BB15" s="35">
        <v>28000</v>
      </c>
      <c r="BC15" s="35">
        <v>28000</v>
      </c>
      <c r="BD15" s="35">
        <v>29000</v>
      </c>
      <c r="BE15" s="35">
        <v>29000</v>
      </c>
      <c r="BF15" s="35">
        <v>26750</v>
      </c>
      <c r="BG15" s="35">
        <v>26400</v>
      </c>
      <c r="BH15" s="35">
        <v>27000</v>
      </c>
      <c r="BI15" s="35">
        <v>28000</v>
      </c>
      <c r="BJ15" s="35">
        <v>28000</v>
      </c>
      <c r="BK15" s="35">
        <v>28000</v>
      </c>
      <c r="BL15" s="35">
        <v>29500</v>
      </c>
      <c r="BM15" s="35">
        <v>30000</v>
      </c>
      <c r="BN15" s="35">
        <v>30000</v>
      </c>
      <c r="BO15" s="35">
        <v>30000</v>
      </c>
      <c r="BP15" s="35">
        <v>30400</v>
      </c>
      <c r="BQ15" s="35">
        <v>31000</v>
      </c>
      <c r="BR15" s="35">
        <v>32000</v>
      </c>
      <c r="BS15" s="35">
        <v>32000</v>
      </c>
      <c r="BT15" s="35">
        <v>33500</v>
      </c>
      <c r="BU15" s="35">
        <v>34250</v>
      </c>
      <c r="BV15" s="35">
        <v>33250</v>
      </c>
      <c r="BW15" s="35">
        <v>30500</v>
      </c>
      <c r="BX15" s="35">
        <v>33250</v>
      </c>
      <c r="BY15" s="35">
        <v>33000</v>
      </c>
      <c r="BZ15" s="35">
        <v>33250</v>
      </c>
      <c r="CA15" s="35">
        <v>34000</v>
      </c>
      <c r="CB15" s="35">
        <v>35000</v>
      </c>
      <c r="CC15" s="35">
        <v>34000</v>
      </c>
      <c r="CD15" s="35">
        <v>33000</v>
      </c>
      <c r="CE15" s="35">
        <v>33500</v>
      </c>
      <c r="CF15" s="35">
        <v>34000</v>
      </c>
      <c r="CG15" s="35">
        <v>34500</v>
      </c>
      <c r="CH15" s="35">
        <v>35000</v>
      </c>
      <c r="CI15" s="35">
        <v>36000</v>
      </c>
      <c r="CJ15" s="35">
        <v>36400</v>
      </c>
      <c r="CK15" s="35">
        <v>37875</v>
      </c>
      <c r="CL15" s="35">
        <v>38000</v>
      </c>
      <c r="CM15" s="35">
        <v>38000</v>
      </c>
      <c r="CN15" s="35">
        <v>38750</v>
      </c>
      <c r="CO15" s="35">
        <v>39700</v>
      </c>
      <c r="CP15" s="35">
        <v>40000</v>
      </c>
      <c r="CQ15" s="35">
        <v>40000</v>
      </c>
      <c r="CR15" s="35">
        <v>40750</v>
      </c>
      <c r="CS15" s="35">
        <v>35750</v>
      </c>
      <c r="CT15" s="35">
        <v>35250</v>
      </c>
      <c r="CU15" s="35">
        <v>43500</v>
      </c>
      <c r="CV15" s="35">
        <v>42000</v>
      </c>
      <c r="CW15" s="35">
        <v>42250</v>
      </c>
      <c r="CX15" s="35">
        <v>42600</v>
      </c>
      <c r="CY15" s="35">
        <v>42000</v>
      </c>
      <c r="CZ15" s="35">
        <v>41750</v>
      </c>
      <c r="DA15" s="35">
        <v>41600</v>
      </c>
      <c r="DB15" s="35">
        <v>42000</v>
      </c>
      <c r="DC15" s="35">
        <v>42000</v>
      </c>
      <c r="DD15" s="35">
        <v>42000</v>
      </c>
      <c r="DE15" s="35">
        <v>42000</v>
      </c>
      <c r="DF15" s="35">
        <v>42000</v>
      </c>
      <c r="DG15" s="35">
        <v>42000</v>
      </c>
      <c r="DH15" s="35">
        <v>42000</v>
      </c>
      <c r="DI15" s="35">
        <v>42000</v>
      </c>
      <c r="DJ15" s="35">
        <v>42000</v>
      </c>
      <c r="DK15" s="35">
        <v>42000</v>
      </c>
      <c r="DL15" s="35">
        <v>42000</v>
      </c>
      <c r="DM15" s="35">
        <v>42000</v>
      </c>
      <c r="DN15" s="35">
        <v>42000</v>
      </c>
      <c r="DO15" s="35">
        <v>42000</v>
      </c>
      <c r="DP15" s="35">
        <v>42050</v>
      </c>
      <c r="DQ15" s="35">
        <v>42000</v>
      </c>
      <c r="DR15" s="35">
        <v>42000</v>
      </c>
      <c r="DS15" s="35">
        <v>42000</v>
      </c>
      <c r="DT15" s="35">
        <v>42000</v>
      </c>
      <c r="DU15" s="35">
        <v>42000</v>
      </c>
      <c r="DV15" s="35">
        <v>42000</v>
      </c>
      <c r="DW15" s="35">
        <v>42000</v>
      </c>
      <c r="DX15" s="35">
        <v>42000</v>
      </c>
      <c r="DY15" s="35">
        <v>42000</v>
      </c>
      <c r="DZ15" s="35">
        <v>42000</v>
      </c>
      <c r="EA15" s="35">
        <v>42000</v>
      </c>
      <c r="EB15" s="35">
        <v>42000</v>
      </c>
      <c r="EC15" s="35">
        <v>42000</v>
      </c>
      <c r="ED15" s="35">
        <v>42000</v>
      </c>
      <c r="EE15" s="35">
        <v>42000</v>
      </c>
      <c r="EF15" s="35">
        <v>42000</v>
      </c>
      <c r="EG15" s="35">
        <v>42000</v>
      </c>
      <c r="EH15" s="35">
        <v>42000</v>
      </c>
      <c r="EI15" s="35">
        <v>42000</v>
      </c>
      <c r="EJ15" s="35">
        <v>42000</v>
      </c>
      <c r="EK15" s="35">
        <v>42000</v>
      </c>
      <c r="EL15" s="35">
        <v>42000</v>
      </c>
      <c r="EM15" s="35">
        <v>42000</v>
      </c>
      <c r="EN15" s="43">
        <v>42000</v>
      </c>
      <c r="EO15" s="43">
        <v>42000</v>
      </c>
      <c r="EP15" s="43">
        <v>42000</v>
      </c>
      <c r="EQ15" s="43">
        <v>42000</v>
      </c>
      <c r="ER15" s="43">
        <v>42000</v>
      </c>
      <c r="ES15" s="43">
        <v>42000</v>
      </c>
      <c r="ET15" s="43">
        <v>42000</v>
      </c>
      <c r="EU15" s="43">
        <v>42000</v>
      </c>
      <c r="EV15" s="43">
        <v>42000</v>
      </c>
      <c r="EW15" s="43">
        <v>42000</v>
      </c>
      <c r="EX15" s="43">
        <v>42000</v>
      </c>
      <c r="EY15" s="43">
        <v>42000</v>
      </c>
      <c r="EZ15" s="43">
        <v>42000</v>
      </c>
      <c r="FA15" s="43">
        <v>42000</v>
      </c>
      <c r="FB15" s="43">
        <v>42000</v>
      </c>
    </row>
    <row r="16" spans="1:158" x14ac:dyDescent="0.35">
      <c r="A16" s="16" t="s">
        <v>57</v>
      </c>
      <c r="B16" s="35">
        <v>22500</v>
      </c>
      <c r="C16" s="35">
        <v>22000</v>
      </c>
      <c r="D16" s="35">
        <v>21000</v>
      </c>
      <c r="E16" s="35">
        <v>21400</v>
      </c>
      <c r="F16" s="35">
        <v>21000</v>
      </c>
      <c r="G16" s="35">
        <v>21000</v>
      </c>
      <c r="H16" s="35">
        <v>21000</v>
      </c>
      <c r="I16" s="35">
        <v>22000</v>
      </c>
      <c r="J16" s="35">
        <v>22800</v>
      </c>
      <c r="K16" s="35">
        <v>22250</v>
      </c>
      <c r="L16" s="35">
        <v>22000</v>
      </c>
      <c r="M16" s="35">
        <v>22000</v>
      </c>
      <c r="N16" s="35">
        <v>22000</v>
      </c>
      <c r="O16" s="35">
        <v>22000</v>
      </c>
      <c r="P16" s="35">
        <v>22000</v>
      </c>
      <c r="Q16" s="35">
        <v>22000</v>
      </c>
      <c r="R16" s="35">
        <v>22000</v>
      </c>
      <c r="S16" s="35">
        <v>22000</v>
      </c>
      <c r="T16" s="35">
        <v>22000</v>
      </c>
      <c r="U16" s="35">
        <v>22500</v>
      </c>
      <c r="V16" s="35">
        <v>22000</v>
      </c>
      <c r="W16" s="35">
        <v>22000</v>
      </c>
      <c r="X16" s="35">
        <v>22000</v>
      </c>
      <c r="Y16" s="35">
        <v>22000</v>
      </c>
      <c r="Z16" s="35">
        <v>22000</v>
      </c>
      <c r="AA16" s="35">
        <v>22000</v>
      </c>
      <c r="AB16" s="35">
        <v>22000</v>
      </c>
      <c r="AC16" s="35">
        <v>22000</v>
      </c>
      <c r="AD16" s="35">
        <v>23000</v>
      </c>
      <c r="AE16" s="35">
        <v>22500</v>
      </c>
      <c r="AF16" s="35">
        <v>22500</v>
      </c>
      <c r="AG16" s="35">
        <v>22000</v>
      </c>
      <c r="AH16" s="35">
        <v>22000</v>
      </c>
      <c r="AI16" s="35">
        <v>22000</v>
      </c>
      <c r="AJ16" s="35">
        <v>22750</v>
      </c>
      <c r="AK16" s="35">
        <v>22750</v>
      </c>
      <c r="AL16" s="35">
        <v>22750</v>
      </c>
      <c r="AM16" s="35">
        <v>22000</v>
      </c>
      <c r="AN16" s="35">
        <v>22000</v>
      </c>
      <c r="AO16" s="35">
        <v>22000</v>
      </c>
      <c r="AP16" s="35">
        <v>24000</v>
      </c>
      <c r="AQ16" s="35">
        <v>24250</v>
      </c>
      <c r="AR16" s="35">
        <v>24000</v>
      </c>
      <c r="AS16" s="35">
        <v>24000</v>
      </c>
      <c r="AT16" s="35">
        <v>24000</v>
      </c>
      <c r="AU16" s="35">
        <v>24000</v>
      </c>
      <c r="AV16" s="35">
        <v>24000</v>
      </c>
      <c r="AW16" s="35">
        <v>24000</v>
      </c>
      <c r="AX16" s="35">
        <v>24800</v>
      </c>
      <c r="AY16" s="35">
        <v>24000</v>
      </c>
      <c r="AZ16" s="35">
        <v>25000</v>
      </c>
      <c r="BA16" s="35">
        <v>25000</v>
      </c>
      <c r="BB16" s="35">
        <v>25000</v>
      </c>
      <c r="BC16" s="35">
        <v>25000</v>
      </c>
      <c r="BD16" s="35">
        <v>27000</v>
      </c>
      <c r="BE16" s="35">
        <v>28000</v>
      </c>
      <c r="BF16" s="35">
        <v>29000</v>
      </c>
      <c r="BG16" s="35">
        <v>25200</v>
      </c>
      <c r="BH16" s="35">
        <v>28250</v>
      </c>
      <c r="BI16" s="35">
        <v>30000</v>
      </c>
      <c r="BJ16" s="35">
        <v>30000</v>
      </c>
      <c r="BK16" s="35">
        <v>30000</v>
      </c>
      <c r="BL16" s="35">
        <v>30000</v>
      </c>
      <c r="BM16" s="35">
        <v>30500</v>
      </c>
      <c r="BN16" s="35">
        <v>30000</v>
      </c>
      <c r="BO16" s="35">
        <v>30000</v>
      </c>
      <c r="BP16" s="35">
        <v>30000</v>
      </c>
      <c r="BQ16" s="35">
        <v>30000</v>
      </c>
      <c r="BR16" s="35">
        <v>30000</v>
      </c>
      <c r="BS16" s="35">
        <v>30000</v>
      </c>
      <c r="BT16" s="35">
        <v>30500</v>
      </c>
      <c r="BU16" s="35">
        <v>28000</v>
      </c>
      <c r="BV16" s="35">
        <v>28000</v>
      </c>
      <c r="BW16" s="35">
        <v>28000</v>
      </c>
      <c r="BX16" s="35">
        <v>29000</v>
      </c>
      <c r="BY16" s="35">
        <v>28000</v>
      </c>
      <c r="BZ16" s="35">
        <v>28000</v>
      </c>
      <c r="CA16" s="35">
        <v>29000</v>
      </c>
      <c r="CB16" s="35">
        <v>30600</v>
      </c>
      <c r="CC16" s="35">
        <v>30000</v>
      </c>
      <c r="CD16" s="35">
        <v>30000</v>
      </c>
      <c r="CE16" s="35">
        <v>29500</v>
      </c>
      <c r="CF16" s="35">
        <v>28500</v>
      </c>
      <c r="CG16" s="35">
        <v>28250</v>
      </c>
      <c r="CH16" s="35">
        <v>29000</v>
      </c>
      <c r="CI16" s="35">
        <v>29000</v>
      </c>
      <c r="CJ16" s="35">
        <v>29000</v>
      </c>
      <c r="CK16" s="35">
        <v>31000</v>
      </c>
      <c r="CL16" s="35">
        <v>32000</v>
      </c>
      <c r="CM16" s="35">
        <v>33400</v>
      </c>
      <c r="CN16" s="35">
        <v>33250</v>
      </c>
      <c r="CO16" s="35">
        <v>35600</v>
      </c>
      <c r="CP16" s="35">
        <v>35500</v>
      </c>
      <c r="CQ16" s="35">
        <v>37750</v>
      </c>
      <c r="CR16" s="35">
        <v>38000</v>
      </c>
      <c r="CS16" s="35">
        <v>38000</v>
      </c>
      <c r="CT16" s="35">
        <v>38500</v>
      </c>
      <c r="CU16" s="35">
        <v>45000</v>
      </c>
      <c r="CV16" s="35">
        <v>40000</v>
      </c>
      <c r="CW16" s="35">
        <v>40000</v>
      </c>
      <c r="CX16" s="35">
        <v>40000</v>
      </c>
      <c r="CY16" s="35">
        <v>40000</v>
      </c>
      <c r="CZ16" s="35">
        <v>40000</v>
      </c>
      <c r="DA16" s="35">
        <v>40000</v>
      </c>
      <c r="DB16" s="35">
        <v>40000</v>
      </c>
      <c r="DC16" s="35">
        <v>40000</v>
      </c>
      <c r="DD16" s="35">
        <v>40000</v>
      </c>
      <c r="DE16" s="35">
        <v>40000</v>
      </c>
      <c r="DF16" s="35">
        <v>40000</v>
      </c>
      <c r="DG16" s="35">
        <v>40000</v>
      </c>
      <c r="DH16" s="35">
        <v>40000</v>
      </c>
      <c r="DI16" s="35">
        <v>40000</v>
      </c>
      <c r="DJ16" s="35">
        <v>40000</v>
      </c>
      <c r="DK16" s="35">
        <v>40000</v>
      </c>
      <c r="DL16" s="35">
        <v>40000</v>
      </c>
      <c r="DM16" s="35">
        <v>40000</v>
      </c>
      <c r="DN16" s="35">
        <v>40000</v>
      </c>
      <c r="DO16" s="35">
        <v>40000</v>
      </c>
      <c r="DP16" s="35">
        <v>40000</v>
      </c>
      <c r="DQ16" s="35">
        <v>40000</v>
      </c>
      <c r="DR16" s="35">
        <v>40000</v>
      </c>
      <c r="DS16" s="35">
        <v>40000</v>
      </c>
      <c r="DT16" s="35">
        <v>40000</v>
      </c>
      <c r="DU16" s="35">
        <v>40000</v>
      </c>
      <c r="DV16" s="35">
        <v>40000</v>
      </c>
      <c r="DW16" s="35">
        <v>40000</v>
      </c>
      <c r="DX16" s="35">
        <v>40000</v>
      </c>
      <c r="DY16" s="35">
        <v>40000</v>
      </c>
      <c r="DZ16" s="35">
        <v>40000</v>
      </c>
      <c r="EA16" s="35">
        <v>40000</v>
      </c>
      <c r="EB16" s="35">
        <v>40000</v>
      </c>
      <c r="EC16" s="35">
        <v>40000</v>
      </c>
      <c r="ED16" s="35">
        <v>40000</v>
      </c>
      <c r="EE16" s="35">
        <v>40000</v>
      </c>
      <c r="EF16" s="35">
        <v>40000</v>
      </c>
      <c r="EG16" s="35">
        <v>40000</v>
      </c>
      <c r="EH16" s="35">
        <v>40000</v>
      </c>
      <c r="EI16" s="35">
        <v>40000</v>
      </c>
      <c r="EJ16" s="35">
        <v>40000</v>
      </c>
      <c r="EK16" s="35">
        <v>40000</v>
      </c>
      <c r="EL16" s="35">
        <v>40000</v>
      </c>
      <c r="EM16" s="35">
        <v>40000</v>
      </c>
      <c r="EN16" s="43">
        <v>40000</v>
      </c>
      <c r="EO16" s="43">
        <v>40000</v>
      </c>
      <c r="EP16" s="43">
        <v>40000</v>
      </c>
      <c r="EQ16" s="43">
        <v>40000</v>
      </c>
      <c r="ER16" s="43">
        <v>40000</v>
      </c>
      <c r="ES16" s="43">
        <v>40000</v>
      </c>
      <c r="ET16" s="43">
        <v>40000</v>
      </c>
      <c r="EU16" s="43">
        <v>40000</v>
      </c>
      <c r="EV16" s="43">
        <v>40000</v>
      </c>
      <c r="EW16" s="43">
        <v>40000</v>
      </c>
      <c r="EX16" s="43">
        <v>40000</v>
      </c>
      <c r="EY16" s="43">
        <v>40000</v>
      </c>
      <c r="EZ16" s="43">
        <v>40000</v>
      </c>
      <c r="FA16" s="43">
        <v>40400</v>
      </c>
      <c r="FB16" s="43">
        <v>40000</v>
      </c>
    </row>
    <row r="17" spans="1:158" x14ac:dyDescent="0.35">
      <c r="A17" s="16" t="s">
        <v>58</v>
      </c>
      <c r="B17" s="35">
        <v>21500</v>
      </c>
      <c r="C17" s="35">
        <v>21000</v>
      </c>
      <c r="D17" s="35">
        <v>20000</v>
      </c>
      <c r="E17" s="35">
        <v>20500</v>
      </c>
      <c r="F17" s="35">
        <v>21000</v>
      </c>
      <c r="G17" s="35">
        <v>21000</v>
      </c>
      <c r="H17" s="35">
        <v>21000</v>
      </c>
      <c r="I17" s="35">
        <v>21000</v>
      </c>
      <c r="J17" s="35">
        <v>21000</v>
      </c>
      <c r="K17" s="35">
        <v>21000</v>
      </c>
      <c r="L17" s="35">
        <v>20500</v>
      </c>
      <c r="M17" s="35">
        <v>20000</v>
      </c>
      <c r="N17" s="35">
        <v>20000</v>
      </c>
      <c r="O17" s="35">
        <v>20000</v>
      </c>
      <c r="P17" s="35">
        <v>20000</v>
      </c>
      <c r="Q17" s="35">
        <v>20000</v>
      </c>
      <c r="R17" s="35">
        <v>20250</v>
      </c>
      <c r="S17" s="35">
        <v>20500</v>
      </c>
      <c r="T17" s="35">
        <v>20500</v>
      </c>
      <c r="U17" s="35">
        <v>20500</v>
      </c>
      <c r="V17" s="35">
        <v>20500</v>
      </c>
      <c r="W17" s="35">
        <v>20500</v>
      </c>
      <c r="X17" s="35">
        <v>20750</v>
      </c>
      <c r="Y17" s="35">
        <v>20500</v>
      </c>
      <c r="Z17" s="35">
        <v>20875</v>
      </c>
      <c r="AA17" s="35">
        <v>21000</v>
      </c>
      <c r="AB17" s="35">
        <v>21000</v>
      </c>
      <c r="AC17" s="35">
        <v>21000</v>
      </c>
      <c r="AD17" s="35">
        <v>21000</v>
      </c>
      <c r="AE17" s="35">
        <v>21000</v>
      </c>
      <c r="AF17" s="35">
        <v>21000</v>
      </c>
      <c r="AG17" s="35">
        <v>21000</v>
      </c>
      <c r="AH17" s="35">
        <v>21000</v>
      </c>
      <c r="AI17" s="35">
        <v>21750</v>
      </c>
      <c r="AJ17" s="35">
        <v>22000</v>
      </c>
      <c r="AK17" s="35">
        <v>22000</v>
      </c>
      <c r="AL17" s="35">
        <v>22750</v>
      </c>
      <c r="AM17" s="35">
        <v>23000</v>
      </c>
      <c r="AN17" s="35">
        <v>23000</v>
      </c>
      <c r="AO17" s="35">
        <v>23500</v>
      </c>
      <c r="AP17" s="35">
        <v>23000</v>
      </c>
      <c r="AQ17" s="35">
        <v>22750</v>
      </c>
      <c r="AR17" s="35">
        <v>23500</v>
      </c>
      <c r="AS17" s="35">
        <v>24000</v>
      </c>
      <c r="AT17" s="35">
        <v>24750</v>
      </c>
      <c r="AU17" s="35">
        <v>25000</v>
      </c>
      <c r="AV17" s="35">
        <v>25667</v>
      </c>
      <c r="AW17" s="35">
        <v>26000</v>
      </c>
      <c r="AX17" s="35">
        <v>26000</v>
      </c>
      <c r="AY17" s="35">
        <v>26625</v>
      </c>
      <c r="AZ17" s="35">
        <v>27750</v>
      </c>
      <c r="BA17" s="35">
        <v>28000</v>
      </c>
      <c r="BB17" s="35">
        <v>28000</v>
      </c>
      <c r="BC17" s="35">
        <v>28000</v>
      </c>
      <c r="BD17" s="35">
        <v>28750</v>
      </c>
      <c r="BE17" s="35">
        <v>27500</v>
      </c>
      <c r="BF17" s="35">
        <v>25500</v>
      </c>
      <c r="BG17" s="35">
        <v>26500</v>
      </c>
      <c r="BH17" s="35">
        <v>27500</v>
      </c>
      <c r="BI17" s="35">
        <v>28000</v>
      </c>
      <c r="BJ17" s="35">
        <v>28000</v>
      </c>
      <c r="BK17" s="35">
        <v>28000</v>
      </c>
      <c r="BL17" s="35">
        <v>28000</v>
      </c>
      <c r="BM17" s="35">
        <v>28000</v>
      </c>
      <c r="BN17" s="35">
        <v>28500</v>
      </c>
      <c r="BO17" s="35">
        <v>29000</v>
      </c>
      <c r="BP17" s="35">
        <v>30250</v>
      </c>
      <c r="BQ17" s="35">
        <v>31000</v>
      </c>
      <c r="BR17" s="35">
        <v>31750</v>
      </c>
      <c r="BS17" s="35">
        <v>33000</v>
      </c>
      <c r="BT17" s="35">
        <v>33000</v>
      </c>
      <c r="BU17" s="35">
        <v>33000</v>
      </c>
      <c r="BV17" s="35">
        <v>31250</v>
      </c>
      <c r="BW17" s="35">
        <v>30500</v>
      </c>
      <c r="BX17" s="35">
        <v>31750</v>
      </c>
      <c r="BY17" s="35">
        <v>32000</v>
      </c>
      <c r="BZ17" s="35">
        <v>32000</v>
      </c>
      <c r="CA17" s="35">
        <v>32000</v>
      </c>
      <c r="CB17" s="35">
        <v>32000</v>
      </c>
      <c r="CC17" s="35">
        <v>32750</v>
      </c>
      <c r="CD17" s="35">
        <v>33000</v>
      </c>
      <c r="CE17" s="35">
        <v>33000</v>
      </c>
      <c r="CF17" s="35">
        <v>33500</v>
      </c>
      <c r="CG17" s="35">
        <v>34000</v>
      </c>
      <c r="CH17" s="35">
        <v>34000</v>
      </c>
      <c r="CI17" s="35">
        <v>34500</v>
      </c>
      <c r="CJ17" s="35">
        <v>35000</v>
      </c>
      <c r="CK17" s="35">
        <v>35250</v>
      </c>
      <c r="CL17" s="35">
        <v>36000</v>
      </c>
      <c r="CM17" s="35">
        <v>36000</v>
      </c>
      <c r="CN17" s="35">
        <v>36750</v>
      </c>
      <c r="CO17" s="35">
        <v>37750</v>
      </c>
      <c r="CP17" s="35">
        <v>38750</v>
      </c>
      <c r="CQ17" s="35">
        <v>40000</v>
      </c>
      <c r="CR17" s="35">
        <v>40000</v>
      </c>
      <c r="CS17" s="35">
        <v>40000</v>
      </c>
      <c r="CT17" s="35">
        <v>40000</v>
      </c>
      <c r="CU17" s="35">
        <v>40000</v>
      </c>
      <c r="CV17" s="35">
        <v>40000</v>
      </c>
      <c r="CW17" s="35">
        <v>40000</v>
      </c>
      <c r="CX17" s="35">
        <v>40000</v>
      </c>
      <c r="CY17" s="35">
        <v>40000</v>
      </c>
      <c r="CZ17" s="35">
        <v>40000</v>
      </c>
      <c r="DA17" s="35">
        <v>40000</v>
      </c>
      <c r="DB17" s="35">
        <v>40000</v>
      </c>
      <c r="DC17" s="35">
        <v>40000</v>
      </c>
      <c r="DD17" s="35">
        <v>40000</v>
      </c>
      <c r="DE17" s="35">
        <v>42000</v>
      </c>
      <c r="DF17" s="35">
        <v>43800</v>
      </c>
      <c r="DG17" s="35">
        <v>45000</v>
      </c>
      <c r="DH17" s="35">
        <v>46500</v>
      </c>
      <c r="DI17" s="35">
        <v>45000</v>
      </c>
      <c r="DJ17" s="35">
        <v>45000</v>
      </c>
      <c r="DK17" s="35">
        <v>41750</v>
      </c>
      <c r="DL17" s="35">
        <v>40000</v>
      </c>
      <c r="DM17" s="35">
        <v>40000</v>
      </c>
      <c r="DN17" s="35">
        <v>40000</v>
      </c>
      <c r="DO17" s="35">
        <v>40000</v>
      </c>
      <c r="DP17" s="35">
        <v>40000</v>
      </c>
      <c r="DQ17" s="35">
        <v>40000</v>
      </c>
      <c r="DR17" s="35">
        <v>40000</v>
      </c>
      <c r="DS17" s="35">
        <v>40000</v>
      </c>
      <c r="DT17" s="35">
        <v>40000</v>
      </c>
      <c r="DU17" s="35">
        <v>40000</v>
      </c>
      <c r="DV17" s="35">
        <v>40000</v>
      </c>
      <c r="DW17" s="35">
        <v>40000</v>
      </c>
      <c r="DX17" s="35">
        <v>40000</v>
      </c>
      <c r="DY17" s="35">
        <v>40000</v>
      </c>
      <c r="DZ17" s="35">
        <v>40000</v>
      </c>
      <c r="EA17" s="35">
        <v>40000</v>
      </c>
      <c r="EB17" s="35">
        <v>40000</v>
      </c>
      <c r="EC17" s="35">
        <v>40000</v>
      </c>
      <c r="ED17" s="35">
        <v>40000</v>
      </c>
      <c r="EE17" s="35">
        <v>40000</v>
      </c>
      <c r="EF17" s="35">
        <v>42000</v>
      </c>
      <c r="EG17" s="35">
        <v>42000</v>
      </c>
      <c r="EH17" s="35">
        <v>42000</v>
      </c>
      <c r="EI17" s="35">
        <v>42000</v>
      </c>
      <c r="EJ17" s="35">
        <v>42000</v>
      </c>
      <c r="EK17" s="35">
        <v>42000</v>
      </c>
      <c r="EL17" s="35">
        <v>42000</v>
      </c>
      <c r="EM17" s="35">
        <v>42000</v>
      </c>
      <c r="EN17" s="43">
        <v>42000</v>
      </c>
      <c r="EO17" s="43">
        <v>42000</v>
      </c>
      <c r="EP17" s="43">
        <v>42000</v>
      </c>
      <c r="EQ17" s="43">
        <v>42000</v>
      </c>
      <c r="ER17" s="43">
        <v>42000</v>
      </c>
      <c r="ES17" s="43">
        <v>42000</v>
      </c>
      <c r="ET17" s="43">
        <v>42000</v>
      </c>
      <c r="EU17" s="43">
        <v>42000</v>
      </c>
      <c r="EV17" s="43">
        <v>42000</v>
      </c>
      <c r="EW17" s="43">
        <v>42000</v>
      </c>
      <c r="EX17" s="43">
        <v>42000</v>
      </c>
      <c r="EY17" s="43">
        <v>42000</v>
      </c>
      <c r="EZ17" s="43">
        <v>42000</v>
      </c>
      <c r="FA17" s="43">
        <v>42000</v>
      </c>
      <c r="FB17" s="43">
        <v>42000</v>
      </c>
    </row>
    <row r="18" spans="1:158" x14ac:dyDescent="0.35">
      <c r="A18" s="16" t="s">
        <v>59</v>
      </c>
      <c r="B18" s="35">
        <v>6900</v>
      </c>
      <c r="C18" s="35">
        <v>6750</v>
      </c>
      <c r="D18" s="35">
        <v>6825</v>
      </c>
      <c r="E18" s="35">
        <v>6950</v>
      </c>
      <c r="F18" s="35">
        <v>6788</v>
      </c>
      <c r="G18" s="35">
        <v>6750</v>
      </c>
      <c r="H18" s="35">
        <v>6700</v>
      </c>
      <c r="I18" s="35">
        <v>6850</v>
      </c>
      <c r="J18" s="35">
        <v>6525</v>
      </c>
      <c r="K18" s="35">
        <v>6775</v>
      </c>
      <c r="L18" s="35">
        <v>6775</v>
      </c>
      <c r="M18" s="35">
        <v>6925</v>
      </c>
      <c r="N18" s="35">
        <v>6700</v>
      </c>
      <c r="O18" s="35">
        <v>6825</v>
      </c>
      <c r="P18" s="35">
        <v>6850</v>
      </c>
      <c r="Q18" s="35">
        <v>6825</v>
      </c>
      <c r="R18" s="35">
        <v>6800</v>
      </c>
      <c r="S18" s="35">
        <v>6800</v>
      </c>
      <c r="T18" s="35">
        <v>6725</v>
      </c>
      <c r="U18" s="35">
        <v>6850</v>
      </c>
      <c r="V18" s="35">
        <v>6850</v>
      </c>
      <c r="W18" s="35">
        <v>6875</v>
      </c>
      <c r="X18" s="35">
        <v>7000</v>
      </c>
      <c r="Y18" s="35">
        <v>7000</v>
      </c>
      <c r="Z18" s="35">
        <v>7100</v>
      </c>
      <c r="AA18" s="35">
        <v>7000</v>
      </c>
      <c r="AB18" s="35">
        <v>7250</v>
      </c>
      <c r="AC18" s="35">
        <v>7200</v>
      </c>
      <c r="AD18" s="35">
        <v>7425</v>
      </c>
      <c r="AE18" s="35">
        <v>7460</v>
      </c>
      <c r="AF18" s="35">
        <v>7550</v>
      </c>
      <c r="AG18" s="35">
        <v>7600</v>
      </c>
      <c r="AH18" s="35">
        <v>7500</v>
      </c>
      <c r="AI18" s="35">
        <v>7600</v>
      </c>
      <c r="AJ18" s="35">
        <v>7500</v>
      </c>
      <c r="AK18" s="35">
        <v>7800</v>
      </c>
      <c r="AL18" s="35">
        <v>6525</v>
      </c>
      <c r="AM18" s="35">
        <v>7100</v>
      </c>
      <c r="AN18" s="35">
        <v>7150</v>
      </c>
      <c r="AO18" s="35">
        <v>7400</v>
      </c>
      <c r="AP18" s="35">
        <v>7500</v>
      </c>
      <c r="AQ18" s="35">
        <v>7500</v>
      </c>
      <c r="AR18" s="35">
        <v>7600</v>
      </c>
      <c r="AS18" s="35">
        <v>7500</v>
      </c>
      <c r="AT18" s="35">
        <v>7500</v>
      </c>
      <c r="AU18" s="35">
        <v>7500</v>
      </c>
      <c r="AV18" s="35">
        <v>7600</v>
      </c>
      <c r="AW18" s="35">
        <v>7800</v>
      </c>
      <c r="AX18" s="35">
        <v>8175</v>
      </c>
      <c r="AY18" s="35">
        <v>7000</v>
      </c>
      <c r="AZ18" s="35">
        <v>7500</v>
      </c>
      <c r="BA18" s="35">
        <v>8500</v>
      </c>
      <c r="BB18" s="35">
        <v>8500</v>
      </c>
      <c r="BC18" s="35">
        <v>9000</v>
      </c>
      <c r="BD18" s="35">
        <v>9350</v>
      </c>
      <c r="BE18" s="35">
        <v>9300</v>
      </c>
      <c r="BF18" s="35">
        <v>10000</v>
      </c>
      <c r="BG18" s="35">
        <v>10000</v>
      </c>
      <c r="BH18" s="35">
        <v>10000</v>
      </c>
      <c r="BI18" s="35">
        <v>10000</v>
      </c>
      <c r="BJ18" s="35">
        <v>10000</v>
      </c>
      <c r="BK18" s="35">
        <v>10035</v>
      </c>
      <c r="BL18" s="35">
        <v>10015</v>
      </c>
      <c r="BM18" s="35">
        <v>10275</v>
      </c>
      <c r="BN18" s="35">
        <v>9775</v>
      </c>
      <c r="BO18" s="35">
        <v>10000</v>
      </c>
      <c r="BP18" s="35">
        <v>10000</v>
      </c>
      <c r="BQ18" s="35">
        <v>10000</v>
      </c>
      <c r="BR18" s="35">
        <v>10000</v>
      </c>
      <c r="BS18" s="35">
        <v>10000</v>
      </c>
      <c r="BT18" s="35">
        <v>10000</v>
      </c>
      <c r="BU18" s="35">
        <v>10000</v>
      </c>
      <c r="BV18" s="35">
        <v>10000</v>
      </c>
      <c r="BW18" s="35">
        <v>9725</v>
      </c>
      <c r="BX18" s="35">
        <v>9575</v>
      </c>
      <c r="BY18" s="35">
        <v>8600</v>
      </c>
      <c r="BZ18" s="35">
        <v>8350</v>
      </c>
      <c r="CA18" s="35">
        <v>8450</v>
      </c>
      <c r="CB18" s="35">
        <v>8300</v>
      </c>
      <c r="CC18" s="35">
        <v>8300</v>
      </c>
      <c r="CD18" s="35">
        <v>8300</v>
      </c>
      <c r="CE18" s="35">
        <v>8300</v>
      </c>
      <c r="CF18" s="35">
        <v>8325</v>
      </c>
      <c r="CG18" s="35">
        <v>8500</v>
      </c>
      <c r="CH18" s="35">
        <v>8500</v>
      </c>
      <c r="CI18" s="35">
        <v>8500</v>
      </c>
      <c r="CJ18" s="35">
        <v>8500</v>
      </c>
      <c r="CK18" s="35">
        <v>8475</v>
      </c>
      <c r="CL18" s="35">
        <v>8375</v>
      </c>
      <c r="CM18" s="35">
        <v>8380</v>
      </c>
      <c r="CN18" s="35">
        <v>8425</v>
      </c>
      <c r="CO18" s="35">
        <v>8425</v>
      </c>
      <c r="CP18" s="35">
        <v>8475</v>
      </c>
      <c r="CQ18" s="35">
        <v>8500</v>
      </c>
      <c r="CR18" s="35">
        <v>8500</v>
      </c>
      <c r="CS18" s="35">
        <v>8500</v>
      </c>
      <c r="CT18" s="35">
        <v>8500</v>
      </c>
      <c r="CU18" s="35">
        <v>8500</v>
      </c>
      <c r="CV18" s="35">
        <v>8448</v>
      </c>
      <c r="CW18" s="35">
        <v>8360</v>
      </c>
      <c r="CX18" s="35">
        <v>8400</v>
      </c>
      <c r="CY18" s="35">
        <v>8400</v>
      </c>
      <c r="CZ18" s="35">
        <v>8450</v>
      </c>
      <c r="DA18" s="35">
        <v>8500</v>
      </c>
      <c r="DB18" s="35">
        <v>8500</v>
      </c>
      <c r="DC18" s="35">
        <v>8500</v>
      </c>
      <c r="DD18" s="35">
        <v>8500</v>
      </c>
      <c r="DE18" s="35">
        <v>8500</v>
      </c>
      <c r="DF18" s="35">
        <v>8500</v>
      </c>
      <c r="DG18" s="35">
        <v>8500</v>
      </c>
      <c r="DH18" s="35">
        <v>8430</v>
      </c>
      <c r="DI18" s="35">
        <v>8435</v>
      </c>
      <c r="DJ18" s="35">
        <v>8406</v>
      </c>
      <c r="DK18" s="35">
        <v>8463</v>
      </c>
      <c r="DL18" s="35">
        <v>8493</v>
      </c>
      <c r="DM18" s="35">
        <v>8490</v>
      </c>
      <c r="DN18" s="35">
        <v>8500</v>
      </c>
      <c r="DO18" s="35">
        <v>8500</v>
      </c>
      <c r="DP18" s="35">
        <v>8500</v>
      </c>
      <c r="DQ18" s="35">
        <v>8520</v>
      </c>
      <c r="DR18" s="35">
        <v>8534</v>
      </c>
      <c r="DS18" s="35">
        <v>8570</v>
      </c>
      <c r="DT18" s="35">
        <v>8500</v>
      </c>
      <c r="DU18" s="35">
        <v>8590</v>
      </c>
      <c r="DV18" s="35">
        <v>8600</v>
      </c>
      <c r="DW18" s="35">
        <v>8600</v>
      </c>
      <c r="DX18" s="35">
        <v>8630</v>
      </c>
      <c r="DY18" s="35">
        <v>8675</v>
      </c>
      <c r="DZ18" s="35">
        <v>8655</v>
      </c>
      <c r="EA18" s="35">
        <v>8760</v>
      </c>
      <c r="EB18" s="35">
        <v>8800</v>
      </c>
      <c r="EC18" s="35">
        <v>8812</v>
      </c>
      <c r="ED18" s="35">
        <v>8850</v>
      </c>
      <c r="EE18" s="35">
        <v>8850</v>
      </c>
      <c r="EF18" s="35">
        <v>8850</v>
      </c>
      <c r="EG18" s="35">
        <v>9125</v>
      </c>
      <c r="EH18" s="35">
        <v>8900</v>
      </c>
      <c r="EI18" s="35">
        <v>8900</v>
      </c>
      <c r="EJ18" s="35">
        <v>8960</v>
      </c>
      <c r="EK18" s="35">
        <v>9225</v>
      </c>
      <c r="EL18" s="35">
        <v>9400</v>
      </c>
      <c r="EM18" s="35">
        <v>9700</v>
      </c>
      <c r="EN18" s="43">
        <v>9775</v>
      </c>
      <c r="EO18" s="43">
        <v>9400</v>
      </c>
      <c r="EP18" s="43">
        <v>9742</v>
      </c>
      <c r="EQ18" s="43">
        <v>9950</v>
      </c>
      <c r="ER18" s="43">
        <v>10540</v>
      </c>
      <c r="ES18" s="43">
        <v>10000</v>
      </c>
      <c r="ET18" s="43">
        <v>10600</v>
      </c>
      <c r="EU18" s="43">
        <v>10100</v>
      </c>
      <c r="EV18" s="43">
        <v>10575</v>
      </c>
      <c r="EW18" s="43">
        <v>10000</v>
      </c>
      <c r="EX18" s="43">
        <v>10600</v>
      </c>
      <c r="EY18" s="43">
        <v>10700</v>
      </c>
      <c r="EZ18" s="43">
        <v>10825</v>
      </c>
      <c r="FA18" s="43">
        <v>10800</v>
      </c>
      <c r="FB18" s="43">
        <v>10750</v>
      </c>
    </row>
    <row r="19" spans="1:158" x14ac:dyDescent="0.35">
      <c r="A19" s="16" t="s">
        <v>60</v>
      </c>
      <c r="B19" s="35">
        <v>6675</v>
      </c>
      <c r="C19" s="35">
        <v>6706.5</v>
      </c>
      <c r="D19" s="35">
        <v>6900</v>
      </c>
      <c r="E19" s="35">
        <v>6962.5</v>
      </c>
      <c r="F19" s="35">
        <v>6862.5</v>
      </c>
      <c r="G19" s="35">
        <v>6875</v>
      </c>
      <c r="H19" s="35">
        <v>6820</v>
      </c>
      <c r="I19" s="35">
        <v>6762.5</v>
      </c>
      <c r="J19" s="35">
        <v>6602.5</v>
      </c>
      <c r="K19" s="35">
        <v>6537.5</v>
      </c>
      <c r="L19" s="35">
        <v>6575</v>
      </c>
      <c r="M19" s="35">
        <v>6660</v>
      </c>
      <c r="N19" s="35">
        <v>6850</v>
      </c>
      <c r="O19" s="35">
        <v>6787.5</v>
      </c>
      <c r="P19" s="35">
        <v>6900</v>
      </c>
      <c r="Q19" s="35">
        <v>6900</v>
      </c>
      <c r="R19" s="35">
        <v>6900</v>
      </c>
      <c r="S19" s="35">
        <v>6900</v>
      </c>
      <c r="T19" s="35">
        <v>6900</v>
      </c>
      <c r="U19" s="35">
        <v>6900</v>
      </c>
      <c r="V19" s="35">
        <v>6900</v>
      </c>
      <c r="W19" s="35">
        <v>6937.5</v>
      </c>
      <c r="X19" s="35">
        <v>7050</v>
      </c>
      <c r="Y19" s="35">
        <v>7010</v>
      </c>
      <c r="Z19" s="35">
        <v>7012.5</v>
      </c>
      <c r="AA19" s="35">
        <v>7100</v>
      </c>
      <c r="AB19" s="35">
        <v>7050</v>
      </c>
      <c r="AC19" s="35">
        <v>7250</v>
      </c>
      <c r="AD19" s="35">
        <v>7237.5</v>
      </c>
      <c r="AE19" s="35">
        <v>7500</v>
      </c>
      <c r="AF19" s="35">
        <v>7312.5</v>
      </c>
      <c r="AG19" s="35">
        <v>7300</v>
      </c>
      <c r="AH19" s="35">
        <v>7500</v>
      </c>
      <c r="AI19" s="35">
        <v>7500</v>
      </c>
      <c r="AJ19" s="35">
        <v>7712.5</v>
      </c>
      <c r="AK19" s="35">
        <v>7700</v>
      </c>
      <c r="AL19" s="35">
        <v>7012.5</v>
      </c>
      <c r="AM19" s="35">
        <v>6900</v>
      </c>
      <c r="AN19" s="35">
        <v>7175</v>
      </c>
      <c r="AO19" s="35">
        <v>7125</v>
      </c>
      <c r="AP19" s="35">
        <v>7325</v>
      </c>
      <c r="AQ19" s="35">
        <v>7412.5</v>
      </c>
      <c r="AR19" s="35">
        <v>7450</v>
      </c>
      <c r="AS19" s="35">
        <v>7500</v>
      </c>
      <c r="AT19" s="35">
        <v>7500</v>
      </c>
      <c r="AU19" s="35">
        <v>7575</v>
      </c>
      <c r="AV19" s="35">
        <v>7575</v>
      </c>
      <c r="AW19" s="35">
        <v>7887.5</v>
      </c>
      <c r="AX19" s="35">
        <v>7637.5</v>
      </c>
      <c r="AY19" s="35">
        <v>7125</v>
      </c>
      <c r="AZ19" s="35">
        <v>8275</v>
      </c>
      <c r="BA19" s="35">
        <v>8575</v>
      </c>
      <c r="BB19" s="35">
        <v>8740</v>
      </c>
      <c r="BC19" s="35">
        <v>8925</v>
      </c>
      <c r="BD19" s="35">
        <v>9550</v>
      </c>
      <c r="BE19" s="35">
        <v>9550</v>
      </c>
      <c r="BF19" s="35">
        <v>9780</v>
      </c>
      <c r="BG19" s="35">
        <v>9980</v>
      </c>
      <c r="BH19" s="35">
        <v>10000</v>
      </c>
      <c r="BI19" s="35">
        <v>10025</v>
      </c>
      <c r="BJ19" s="35">
        <v>10000</v>
      </c>
      <c r="BK19" s="35">
        <v>10000</v>
      </c>
      <c r="BL19" s="35">
        <v>10475</v>
      </c>
      <c r="BM19" s="35">
        <v>10400</v>
      </c>
      <c r="BN19" s="35">
        <v>9819</v>
      </c>
      <c r="BO19" s="35">
        <v>9937.5</v>
      </c>
      <c r="BP19" s="35">
        <v>10030</v>
      </c>
      <c r="BQ19" s="35">
        <v>9912.5</v>
      </c>
      <c r="BR19" s="35">
        <v>9862.5</v>
      </c>
      <c r="BS19" s="35">
        <v>9935</v>
      </c>
      <c r="BT19" s="35">
        <v>9919</v>
      </c>
      <c r="BU19" s="35">
        <v>9650</v>
      </c>
      <c r="BV19" s="35">
        <v>9850</v>
      </c>
      <c r="BW19" s="35">
        <v>9850</v>
      </c>
      <c r="BX19" s="35">
        <v>9325</v>
      </c>
      <c r="BY19" s="35">
        <v>8800</v>
      </c>
      <c r="BZ19" s="35">
        <v>8275</v>
      </c>
      <c r="CA19" s="35">
        <v>8344</v>
      </c>
      <c r="CB19" s="35">
        <v>8345</v>
      </c>
      <c r="CC19" s="35">
        <v>8440</v>
      </c>
      <c r="CD19" s="35">
        <v>8400</v>
      </c>
      <c r="CE19" s="35">
        <v>8350</v>
      </c>
      <c r="CF19" s="35">
        <v>8338</v>
      </c>
      <c r="CG19" s="35">
        <v>8406</v>
      </c>
      <c r="CH19" s="35">
        <v>8487.5</v>
      </c>
      <c r="CI19" s="35">
        <v>8500</v>
      </c>
      <c r="CJ19" s="35">
        <v>8437.5</v>
      </c>
      <c r="CK19" s="35">
        <v>8462.5</v>
      </c>
      <c r="CL19" s="35">
        <v>8441.5</v>
      </c>
      <c r="CM19" s="35">
        <v>8505</v>
      </c>
      <c r="CN19" s="35">
        <v>8519</v>
      </c>
      <c r="CO19" s="35">
        <v>8550</v>
      </c>
      <c r="CP19" s="35">
        <v>8600</v>
      </c>
      <c r="CQ19" s="35">
        <v>8608.5</v>
      </c>
      <c r="CR19" s="35">
        <v>8550</v>
      </c>
      <c r="CS19" s="35">
        <v>8562.5</v>
      </c>
      <c r="CT19" s="35">
        <v>8550</v>
      </c>
      <c r="CU19" s="35">
        <v>8521.5</v>
      </c>
      <c r="CV19" s="35">
        <v>8526</v>
      </c>
      <c r="CW19" s="35">
        <v>8500</v>
      </c>
      <c r="CX19" s="35">
        <v>8505</v>
      </c>
      <c r="CY19" s="35">
        <v>8512.5</v>
      </c>
      <c r="CZ19" s="35">
        <v>8550</v>
      </c>
      <c r="DA19" s="35">
        <v>8550</v>
      </c>
      <c r="DB19" s="35">
        <v>8537.5</v>
      </c>
      <c r="DC19" s="35">
        <v>8550</v>
      </c>
      <c r="DD19" s="35">
        <v>8560</v>
      </c>
      <c r="DE19" s="35">
        <v>8587</v>
      </c>
      <c r="DF19" s="35">
        <v>8600</v>
      </c>
      <c r="DG19" s="35">
        <v>8562.5</v>
      </c>
      <c r="DH19" s="35">
        <v>8550</v>
      </c>
      <c r="DI19" s="35">
        <v>8587.5</v>
      </c>
      <c r="DJ19" s="35">
        <v>8520</v>
      </c>
      <c r="DK19" s="35">
        <v>8587.5</v>
      </c>
      <c r="DL19" s="35">
        <v>8612.5</v>
      </c>
      <c r="DM19" s="35">
        <v>8500</v>
      </c>
      <c r="DN19" s="35">
        <v>8600</v>
      </c>
      <c r="DO19" s="35">
        <v>8600</v>
      </c>
      <c r="DP19" s="35">
        <v>8500</v>
      </c>
      <c r="DQ19" s="35">
        <v>8587.5</v>
      </c>
      <c r="DR19" s="35">
        <v>8600</v>
      </c>
      <c r="DS19" s="35">
        <v>8600</v>
      </c>
      <c r="DT19" s="35">
        <v>8750</v>
      </c>
      <c r="DU19" s="35">
        <v>8600</v>
      </c>
      <c r="DV19" s="35">
        <v>8820</v>
      </c>
      <c r="DW19" s="35">
        <v>8731</v>
      </c>
      <c r="DX19" s="35">
        <v>8662</v>
      </c>
      <c r="DY19" s="35">
        <v>8675</v>
      </c>
      <c r="DZ19" s="35">
        <v>8700</v>
      </c>
      <c r="EA19" s="35">
        <v>8350</v>
      </c>
      <c r="EB19" s="35">
        <v>8850</v>
      </c>
      <c r="EC19" s="35">
        <v>8850</v>
      </c>
      <c r="ED19" s="35">
        <v>8700</v>
      </c>
      <c r="EE19" s="35">
        <v>8700</v>
      </c>
      <c r="EF19" s="35">
        <v>8775</v>
      </c>
      <c r="EG19" s="35">
        <v>8890</v>
      </c>
      <c r="EH19" s="35">
        <v>8937</v>
      </c>
      <c r="EI19" s="35">
        <v>8932</v>
      </c>
      <c r="EJ19" s="35">
        <v>8950</v>
      </c>
      <c r="EK19" s="35">
        <v>9400</v>
      </c>
      <c r="EL19" s="35">
        <v>9830</v>
      </c>
      <c r="EM19" s="35">
        <v>10012.5</v>
      </c>
      <c r="EN19" s="43">
        <v>10000</v>
      </c>
      <c r="EO19" s="43">
        <v>9950</v>
      </c>
      <c r="EP19" s="1">
        <v>9800</v>
      </c>
      <c r="EQ19" s="43">
        <v>9755.5</v>
      </c>
      <c r="ER19" s="43">
        <v>10215</v>
      </c>
      <c r="ES19" s="43">
        <v>10000</v>
      </c>
      <c r="ET19" s="43">
        <v>10225</v>
      </c>
      <c r="EU19" s="43">
        <v>10200</v>
      </c>
      <c r="EV19" s="43">
        <v>10000</v>
      </c>
      <c r="EW19" s="43">
        <v>10000</v>
      </c>
      <c r="EX19" s="43">
        <v>10000</v>
      </c>
      <c r="EY19" s="43">
        <v>10000</v>
      </c>
      <c r="EZ19" s="43">
        <v>10000</v>
      </c>
      <c r="FA19" s="43">
        <v>10350</v>
      </c>
      <c r="FB19" s="43">
        <v>10369</v>
      </c>
    </row>
    <row r="20" spans="1:158" x14ac:dyDescent="0.35"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F283B9E1AF94418C2527870DFA2AC0" ma:contentTypeVersion="20" ma:contentTypeDescription="Create a new document." ma:contentTypeScope="" ma:versionID="5a43ca30ad4cfa593084d80344813b26">
  <xsd:schema xmlns:xsd="http://www.w3.org/2001/XMLSchema" xmlns:xs="http://www.w3.org/2001/XMLSchema" xmlns:p="http://schemas.microsoft.com/office/2006/metadata/properties" xmlns:ns2="d39930e1-33b8-41aa-a2bd-3b3843576634" xmlns:ns3="b7c6e371-85b2-45b9-a443-6636a3b1bbdc" targetNamespace="http://schemas.microsoft.com/office/2006/metadata/properties" ma:root="true" ma:fieldsID="74b6c084c17ba25814695004b522f613" ns2:_="" ns3:_="">
    <xsd:import namespace="d39930e1-33b8-41aa-a2bd-3b3843576634"/>
    <xsd:import namespace="b7c6e371-85b2-45b9-a443-6636a3b1bb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930e1-33b8-41aa-a2bd-3b384357663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hidden="true" ma:internalName="MediaServiceAutoTags" ma:readOnly="true">
      <xsd:simpleType>
        <xsd:restriction base="dms:Text"/>
      </xsd:simpleType>
    </xsd:element>
    <xsd:element name="MediaServiceOCR" ma:index="11" nillable="true" ma:displayName="Extracted Text" ma:hidden="true" ma:internalName="MediaServiceOCR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3" nillable="true" ma:displayName="Location" ma:hidden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_Flow_SignoffStatus" ma:index="20" nillable="true" ma:displayName="Sign-off status" ma:hidden="true" ma:internalName="Sign_x002d_off_x0020_status" ma:readOnly="fals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f40eee1e-ad38-437e-be40-fc9f033adc9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c6e371-85b2-45b9-a443-6636a3b1bbd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02c9a6b3-7c79-4a5f-8dde-90675cd13ad1}" ma:internalName="TaxCatchAll" ma:showField="CatchAllData" ma:web="b7c6e371-85b2-45b9-a443-6636a3b1bb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b7c6e371-85b2-45b9-a443-6636a3b1bbdc" xsi:nil="true"/>
    <lcf76f155ced4ddcb4097134ff3c332f xmlns="d39930e1-33b8-41aa-a2bd-3b3843576634">
      <Terms xmlns="http://schemas.microsoft.com/office/infopath/2007/PartnerControls"/>
    </lcf76f155ced4ddcb4097134ff3c332f>
    <_Flow_SignoffStatus xmlns="d39930e1-33b8-41aa-a2bd-3b3843576634" xsi:nil="true"/>
  </documentManagement>
</p:properties>
</file>

<file path=customXml/itemProps1.xml><?xml version="1.0" encoding="utf-8"?>
<ds:datastoreItem xmlns:ds="http://schemas.openxmlformats.org/officeDocument/2006/customXml" ds:itemID="{B41D2D6E-927F-40F2-800E-03A6643160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B5D0E78-00B9-4EAA-91A3-0F0C0856A3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39930e1-33b8-41aa-a2bd-3b3843576634"/>
    <ds:schemaRef ds:uri="b7c6e371-85b2-45b9-a443-6636a3b1bb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7242CCE-C885-4975-A227-333E9371F210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3c9ac98d-36e3-464e-9a3d-571690e2b8cf"/>
    <ds:schemaRef ds:uri="http://www.w3.org/XML/1998/namespace"/>
    <ds:schemaRef ds:uri="http://purl.org/dc/dcmitype/"/>
    <ds:schemaRef ds:uri="b7c6e371-85b2-45b9-a443-6636a3b1bbdc"/>
    <ds:schemaRef ds:uri="d39930e1-33b8-41aa-a2bd-3b384357663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53</vt:i4>
      </vt:variant>
    </vt:vector>
  </HeadingPairs>
  <TitlesOfParts>
    <vt:vector size="60" baseType="lpstr">
      <vt:lpstr>Notes</vt:lpstr>
      <vt:lpstr>Essential Items CMB_Regions</vt:lpstr>
      <vt:lpstr>Food Items CMB_Regions </vt:lpstr>
      <vt:lpstr>Non Food Items CMB_Regions</vt:lpstr>
      <vt:lpstr>Total Basket CMB_Regions </vt:lpstr>
      <vt:lpstr>Exch rates</vt:lpstr>
      <vt:lpstr>Exch-Data</vt:lpstr>
      <vt:lpstr>Exch_month10</vt:lpstr>
      <vt:lpstr>Exch_month11</vt:lpstr>
      <vt:lpstr>Exch_month12</vt:lpstr>
      <vt:lpstr>Exch_month13</vt:lpstr>
      <vt:lpstr>Exch_month14</vt:lpstr>
      <vt:lpstr>Exch_month15</vt:lpstr>
      <vt:lpstr>Exch_month16</vt:lpstr>
      <vt:lpstr>Exch_month17</vt:lpstr>
      <vt:lpstr>Exch_month18</vt:lpstr>
      <vt:lpstr>Exch_month19</vt:lpstr>
      <vt:lpstr>Exch_month20</vt:lpstr>
      <vt:lpstr>Exch_month21</vt:lpstr>
      <vt:lpstr>Exch_month22</vt:lpstr>
      <vt:lpstr>Exch_month23</vt:lpstr>
      <vt:lpstr>Exch_month24</vt:lpstr>
      <vt:lpstr>Exch_month25</vt:lpstr>
      <vt:lpstr>Exch_month6</vt:lpstr>
      <vt:lpstr>Exch_month7</vt:lpstr>
      <vt:lpstr>Exch_month8</vt:lpstr>
      <vt:lpstr>Exch_month9</vt:lpstr>
      <vt:lpstr>Exch_months</vt:lpstr>
      <vt:lpstr>Exch_months1</vt:lpstr>
      <vt:lpstr>Exch_months3</vt:lpstr>
      <vt:lpstr>Exch_months4</vt:lpstr>
      <vt:lpstr>Exch_months5</vt:lpstr>
      <vt:lpstr>Exch_rate</vt:lpstr>
      <vt:lpstr>Exch_regions</vt:lpstr>
      <vt:lpstr>Exch_regions1</vt:lpstr>
      <vt:lpstr>Exchange_month11</vt:lpstr>
      <vt:lpstr>Exchange_rate_data</vt:lpstr>
      <vt:lpstr>Exchange_rate_data1</vt:lpstr>
      <vt:lpstr>Exchange_rate_data2</vt:lpstr>
      <vt:lpstr>Exchange_rate_data3</vt:lpstr>
      <vt:lpstr>Exchange_rate10</vt:lpstr>
      <vt:lpstr>Exchange_rate11</vt:lpstr>
      <vt:lpstr>Exchange_rate12</vt:lpstr>
      <vt:lpstr>Exchange_rate13</vt:lpstr>
      <vt:lpstr>Exchange_rate14</vt:lpstr>
      <vt:lpstr>Exchange_rate15</vt:lpstr>
      <vt:lpstr>Exchange_rate16</vt:lpstr>
      <vt:lpstr>Exchange_rate17</vt:lpstr>
      <vt:lpstr>Exchange_rate18</vt:lpstr>
      <vt:lpstr>Exchange_rate19</vt:lpstr>
      <vt:lpstr>Exchange_rate20</vt:lpstr>
      <vt:lpstr>Exchange_rate21</vt:lpstr>
      <vt:lpstr>Exchange_rate22</vt:lpstr>
      <vt:lpstr>Exchange_rate23</vt:lpstr>
      <vt:lpstr>Exchange_rate4</vt:lpstr>
      <vt:lpstr>Exchange_rate5</vt:lpstr>
      <vt:lpstr>Exchange_rate6</vt:lpstr>
      <vt:lpstr>Exchange_rate7</vt:lpstr>
      <vt:lpstr>Exchange_rate8</vt:lpstr>
      <vt:lpstr>Exchange_rate9</vt:lpstr>
    </vt:vector>
  </TitlesOfParts>
  <Company>FAO of the 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Ouma, Edwin (FAOSO)</dc:creator>
  <cp:lastModifiedBy>Bashir, Mohamed (FAOSO)</cp:lastModifiedBy>
  <dcterms:created xsi:type="dcterms:W3CDTF">2017-07-11T13:14:07Z</dcterms:created>
  <dcterms:modified xsi:type="dcterms:W3CDTF">2026-02-16T10:37:32Z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905b3b2c-a6b5-43fb-a221-cb545fae4a59</vt:lpwstr>
  </property>
  <property fmtid="{D5CDD505-2E9C-101B-9397-08002B2CF9AE}" pid="3" name="ContentTypeId">
    <vt:lpwstr>0x01010069574DCA5E8CEA4E912B7198CE871E35</vt:lpwstr>
  </property>
  <property fmtid="{D5CDD505-2E9C-101B-9397-08002B2CF9AE}" pid="4" name="MediaServiceImageTags">
    <vt:lpwstr/>
  </property>
</Properties>
</file>